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2 сесія\исправленные\Освіта\48\"/>
    </mc:Choice>
  </mc:AlternateContent>
  <xr:revisionPtr revIDLastSave="0" documentId="8_{DEAB4227-BF51-4B6C-A560-3BD65660A0EF}" xr6:coauthVersionLast="43" xr6:coauthVersionMax="43" xr10:uidLastSave="{00000000-0000-0000-0000-000000000000}"/>
  <bookViews>
    <workbookView xWindow="-108" yWindow="-108" windowWidth="23256" windowHeight="12576" xr2:uid="{00000000-000D-0000-FFFF-FFFF00000000}"/>
  </bookViews>
  <sheets>
    <sheet name="№1 Необор.мат.активи" sheetId="1" r:id="rId1"/>
  </sheets>
  <definedNames>
    <definedName name="_xlnm.Print_Area" localSheetId="0">'№1 Необор.мат.активи'!$A$1:$K$372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368" i="1" l="1"/>
  <c r="K62" i="1"/>
  <c r="G366" i="1" l="1"/>
  <c r="G361" i="1"/>
  <c r="G360" i="1"/>
  <c r="G359" i="1"/>
  <c r="G358" i="1"/>
  <c r="G357" i="1"/>
  <c r="G356" i="1"/>
  <c r="G355" i="1"/>
  <c r="G354" i="1"/>
  <c r="G353" i="1"/>
  <c r="G352" i="1"/>
  <c r="G351" i="1"/>
  <c r="G350" i="1"/>
  <c r="G349" i="1"/>
  <c r="G348" i="1"/>
  <c r="G347" i="1"/>
  <c r="G346" i="1"/>
  <c r="G345" i="1"/>
  <c r="G344" i="1"/>
  <c r="G343" i="1"/>
  <c r="G342" i="1"/>
  <c r="G341" i="1"/>
  <c r="G340" i="1"/>
  <c r="G339" i="1"/>
  <c r="G338" i="1"/>
  <c r="G337" i="1"/>
  <c r="G336" i="1"/>
  <c r="G335" i="1"/>
  <c r="G334" i="1"/>
  <c r="G333" i="1"/>
  <c r="G332" i="1"/>
  <c r="G331" i="1"/>
  <c r="G330" i="1"/>
  <c r="G329" i="1"/>
  <c r="G328" i="1"/>
  <c r="G327" i="1"/>
  <c r="G326" i="1"/>
  <c r="G325" i="1"/>
  <c r="G324" i="1"/>
  <c r="G323" i="1"/>
  <c r="G322" i="1"/>
  <c r="G321" i="1"/>
  <c r="G320" i="1"/>
  <c r="G319" i="1"/>
  <c r="G317" i="1"/>
  <c r="G316" i="1"/>
  <c r="G315" i="1"/>
  <c r="G314" i="1"/>
  <c r="G313" i="1"/>
  <c r="G312" i="1"/>
  <c r="G311" i="1"/>
  <c r="G310" i="1"/>
  <c r="G309" i="1"/>
  <c r="G308" i="1"/>
  <c r="G307" i="1"/>
  <c r="G306" i="1"/>
  <c r="A307" i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H362" i="1"/>
  <c r="H304" i="1"/>
  <c r="G303" i="1"/>
  <c r="G302" i="1"/>
  <c r="G301" i="1"/>
  <c r="G300" i="1"/>
  <c r="G299" i="1"/>
  <c r="G298" i="1"/>
  <c r="G297" i="1"/>
  <c r="G296" i="1"/>
  <c r="G295" i="1"/>
  <c r="G294" i="1"/>
  <c r="H292" i="1"/>
  <c r="G291" i="1"/>
  <c r="G290" i="1"/>
  <c r="G289" i="1"/>
  <c r="G288" i="1"/>
  <c r="G287" i="1"/>
  <c r="I283" i="1" l="1"/>
  <c r="K282" i="1"/>
  <c r="K281" i="1"/>
  <c r="K280" i="1"/>
  <c r="K279" i="1"/>
  <c r="K278" i="1"/>
  <c r="K277" i="1"/>
  <c r="K276" i="1"/>
  <c r="K275" i="1"/>
  <c r="K274" i="1"/>
  <c r="K273" i="1"/>
  <c r="K272" i="1"/>
  <c r="K271" i="1"/>
  <c r="K270" i="1"/>
  <c r="K269" i="1"/>
  <c r="K268" i="1"/>
  <c r="K267" i="1"/>
  <c r="K283" i="1" l="1"/>
  <c r="K264" i="1"/>
  <c r="K263" i="1"/>
  <c r="K262" i="1"/>
  <c r="K261" i="1"/>
  <c r="K260" i="1"/>
  <c r="K259" i="1"/>
  <c r="K258" i="1"/>
  <c r="K257" i="1"/>
  <c r="K256" i="1"/>
  <c r="K255" i="1"/>
  <c r="K254" i="1"/>
  <c r="K253" i="1"/>
  <c r="K252" i="1"/>
  <c r="K251" i="1"/>
  <c r="K250" i="1"/>
  <c r="K249" i="1"/>
  <c r="K248" i="1"/>
  <c r="K247" i="1"/>
  <c r="K246" i="1"/>
  <c r="K245" i="1"/>
  <c r="K244" i="1"/>
  <c r="K243" i="1"/>
  <c r="K242" i="1"/>
  <c r="K241" i="1"/>
  <c r="K240" i="1"/>
  <c r="K239" i="1"/>
  <c r="K238" i="1"/>
  <c r="K237" i="1"/>
  <c r="K236" i="1"/>
  <c r="K235" i="1"/>
  <c r="K234" i="1"/>
  <c r="K233" i="1"/>
  <c r="K232" i="1"/>
  <c r="K231" i="1"/>
  <c r="K230" i="1"/>
  <c r="K229" i="1"/>
  <c r="K228" i="1"/>
  <c r="K227" i="1"/>
  <c r="K226" i="1"/>
  <c r="K225" i="1"/>
  <c r="K224" i="1"/>
  <c r="K223" i="1"/>
  <c r="K222" i="1"/>
  <c r="K221" i="1"/>
  <c r="K220" i="1"/>
  <c r="K219" i="1"/>
  <c r="K218" i="1"/>
  <c r="K217" i="1"/>
  <c r="K216" i="1"/>
  <c r="K215" i="1"/>
  <c r="K214" i="1"/>
  <c r="K213" i="1"/>
  <c r="K212" i="1"/>
  <c r="K211" i="1"/>
  <c r="K210" i="1"/>
  <c r="K209" i="1"/>
  <c r="K208" i="1"/>
  <c r="K207" i="1"/>
  <c r="K206" i="1"/>
  <c r="J205" i="1"/>
  <c r="K205" i="1" s="1"/>
  <c r="J204" i="1"/>
  <c r="K204" i="1" s="1"/>
  <c r="J203" i="1"/>
  <c r="K203" i="1" s="1"/>
  <c r="J202" i="1"/>
  <c r="K202" i="1" s="1"/>
  <c r="J201" i="1"/>
  <c r="K201" i="1" s="1"/>
  <c r="J200" i="1"/>
  <c r="K200" i="1" s="1"/>
  <c r="J199" i="1"/>
  <c r="K199" i="1" s="1"/>
  <c r="J198" i="1"/>
  <c r="K198" i="1" s="1"/>
  <c r="K197" i="1"/>
  <c r="J196" i="1"/>
  <c r="K196" i="1" s="1"/>
  <c r="J195" i="1"/>
  <c r="K195" i="1" s="1"/>
  <c r="J194" i="1"/>
  <c r="K194" i="1" s="1"/>
  <c r="J193" i="1"/>
  <c r="K193" i="1" s="1"/>
  <c r="J192" i="1"/>
  <c r="K192" i="1" s="1"/>
  <c r="J191" i="1"/>
  <c r="K191" i="1" s="1"/>
  <c r="K190" i="1"/>
  <c r="K189" i="1"/>
  <c r="K188" i="1"/>
  <c r="K187" i="1"/>
  <c r="K186" i="1"/>
  <c r="K185" i="1"/>
  <c r="K184" i="1"/>
  <c r="K183" i="1"/>
  <c r="K182" i="1"/>
  <c r="K181" i="1"/>
  <c r="K180" i="1"/>
  <c r="K179" i="1"/>
  <c r="K178" i="1"/>
  <c r="K177" i="1"/>
  <c r="K176" i="1"/>
  <c r="K175" i="1"/>
  <c r="K174" i="1"/>
  <c r="K173" i="1"/>
  <c r="K172" i="1"/>
  <c r="K171" i="1"/>
  <c r="K170" i="1"/>
  <c r="K169" i="1"/>
  <c r="K168" i="1"/>
  <c r="K167" i="1"/>
  <c r="K166" i="1"/>
  <c r="K165" i="1"/>
  <c r="K164" i="1"/>
  <c r="K163" i="1"/>
  <c r="K162" i="1"/>
  <c r="K161" i="1"/>
  <c r="K160" i="1"/>
  <c r="K159" i="1"/>
  <c r="K158" i="1"/>
  <c r="K157" i="1"/>
  <c r="K156" i="1"/>
  <c r="K155" i="1"/>
  <c r="K154" i="1"/>
  <c r="K153" i="1"/>
  <c r="K152" i="1"/>
  <c r="K151" i="1"/>
  <c r="K150" i="1"/>
  <c r="K149" i="1"/>
  <c r="K148" i="1"/>
  <c r="K147" i="1"/>
  <c r="K146" i="1"/>
  <c r="K145" i="1"/>
  <c r="K144" i="1"/>
  <c r="K143" i="1"/>
  <c r="K142" i="1"/>
  <c r="K141" i="1"/>
  <c r="K140" i="1"/>
  <c r="K139" i="1"/>
  <c r="K138" i="1"/>
  <c r="K137" i="1"/>
  <c r="K136" i="1"/>
  <c r="K135" i="1"/>
  <c r="K134" i="1"/>
  <c r="K133" i="1"/>
  <c r="K132" i="1"/>
  <c r="K131" i="1"/>
  <c r="K130" i="1"/>
  <c r="K129" i="1"/>
  <c r="K128" i="1"/>
  <c r="K127" i="1"/>
  <c r="K126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12" i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55" i="1"/>
  <c r="K56" i="1" s="1"/>
  <c r="J56" i="1"/>
  <c r="I56" i="1"/>
  <c r="H56" i="1"/>
  <c r="K52" i="1"/>
  <c r="K51" i="1"/>
  <c r="K50" i="1"/>
  <c r="K47" i="1"/>
  <c r="K46" i="1"/>
  <c r="K45" i="1"/>
  <c r="K44" i="1"/>
  <c r="K43" i="1"/>
  <c r="J41" i="1"/>
  <c r="I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J15" i="1"/>
  <c r="I15" i="1"/>
  <c r="K14" i="1"/>
  <c r="K13" i="1"/>
  <c r="K12" i="1"/>
  <c r="K11" i="1"/>
  <c r="K41" i="1" l="1"/>
  <c r="K15" i="1"/>
  <c r="J283" i="1"/>
  <c r="H283" i="1"/>
  <c r="H265" i="1"/>
  <c r="A65" i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J62" i="1"/>
  <c r="I62" i="1"/>
  <c r="J53" i="1"/>
  <c r="I53" i="1"/>
  <c r="H53" i="1"/>
  <c r="A51" i="1"/>
  <c r="A52" i="1" s="1"/>
  <c r="J48" i="1"/>
  <c r="I48" i="1"/>
  <c r="H48" i="1"/>
  <c r="A44" i="1"/>
  <c r="A45" i="1" s="1"/>
  <c r="A46" i="1" s="1"/>
  <c r="A47" i="1" s="1"/>
  <c r="H41" i="1"/>
  <c r="A18" i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K48" i="1" l="1"/>
  <c r="K53" i="1"/>
</calcChain>
</file>

<file path=xl/sharedStrings.xml><?xml version="1.0" encoding="utf-8"?>
<sst xmlns="http://schemas.openxmlformats.org/spreadsheetml/2006/main" count="793" uniqueCount="427">
  <si>
    <t>№ з/п</t>
  </si>
  <si>
    <t>Перелік майна</t>
  </si>
  <si>
    <t>Інвентарний номер</t>
  </si>
  <si>
    <t>Одиниця виміру</t>
  </si>
  <si>
    <t>Кількість</t>
  </si>
  <si>
    <t>Вартість</t>
  </si>
  <si>
    <t>первісна</t>
  </si>
  <si>
    <t>знос</t>
  </si>
  <si>
    <t>залишкова</t>
  </si>
  <si>
    <t>Основні засоби:</t>
  </si>
  <si>
    <t>Рахунок 1013 Будівлі, споруди та передавальні пристрої</t>
  </si>
  <si>
    <t>Всього по рахунку 1013</t>
  </si>
  <si>
    <t>Рахунок 1014 "Машини і обладання"</t>
  </si>
  <si>
    <t>шт</t>
  </si>
  <si>
    <t>Всього по рах. 1014</t>
  </si>
  <si>
    <t>х</t>
  </si>
  <si>
    <t>Рахунок 1016 "Інструменти, прилади, інвентар"</t>
  </si>
  <si>
    <t>Всього по рах. 1016</t>
  </si>
  <si>
    <t>Рахунок 1017 "Тварини та багаторічні насадження"</t>
  </si>
  <si>
    <t>Всього по рах. 1017</t>
  </si>
  <si>
    <t>Інші необоротні активи</t>
  </si>
  <si>
    <t>Рахунок 1112"Бібліотечні фонди"</t>
  </si>
  <si>
    <t>Література</t>
  </si>
  <si>
    <t>Всього по рах. 1112</t>
  </si>
  <si>
    <t>Рахунок 1113 "Малоцінні необоротні матеріальні активи"</t>
  </si>
  <si>
    <t>шт.</t>
  </si>
  <si>
    <t>Лампа настольна</t>
  </si>
  <si>
    <t>Телефон</t>
  </si>
  <si>
    <t>Вогнегасник</t>
  </si>
  <si>
    <t>Крісло м"яке</t>
  </si>
  <si>
    <t>Карниз</t>
  </si>
  <si>
    <t>Стіл письмовий</t>
  </si>
  <si>
    <t>Стіл журнальний</t>
  </si>
  <si>
    <t>Стіл однотумбовий</t>
  </si>
  <si>
    <t>Штамп</t>
  </si>
  <si>
    <t>Електропраска</t>
  </si>
  <si>
    <t>Печатка</t>
  </si>
  <si>
    <t>Електролічильник</t>
  </si>
  <si>
    <t>Сковорода</t>
  </si>
  <si>
    <t>Ніж кухонний</t>
  </si>
  <si>
    <t>Всього по рах. 1113</t>
  </si>
  <si>
    <t>Рахунок 1114 "Білизна, постільні речі, одяг та взуття"</t>
  </si>
  <si>
    <t>Матрац</t>
  </si>
  <si>
    <t xml:space="preserve">Штори </t>
  </si>
  <si>
    <t>Гардина</t>
  </si>
  <si>
    <t>Всього по рах. 1114</t>
  </si>
  <si>
    <t>Рік випуску(будівництва)чи дата придбання(введення в експлуатацію)та виготовлення</t>
  </si>
  <si>
    <t xml:space="preserve">заводський </t>
  </si>
  <si>
    <t>паспорта</t>
  </si>
  <si>
    <t>строк користування</t>
  </si>
  <si>
    <t xml:space="preserve">Споруда будинку </t>
  </si>
  <si>
    <t>забор</t>
  </si>
  <si>
    <t>водопровод</t>
  </si>
  <si>
    <t>Пісочниця "Грибок"</t>
  </si>
  <si>
    <t>101310005-101310006</t>
  </si>
  <si>
    <t>Стерилізатор ГП-40</t>
  </si>
  <si>
    <t>Холодильник Норд-416</t>
  </si>
  <si>
    <t>Баян Кіровець</t>
  </si>
  <si>
    <t>Пилосос миючий TWIN</t>
  </si>
  <si>
    <t xml:space="preserve">Пральна машина Горенья </t>
  </si>
  <si>
    <t>Електроплита HANSA</t>
  </si>
  <si>
    <t>комп ютер</t>
  </si>
  <si>
    <t>відеокамераJVC</t>
  </si>
  <si>
    <t>комплект комютер</t>
  </si>
  <si>
    <t>комплекс 107(2575х 3580 х 3920)</t>
  </si>
  <si>
    <t>пісочниця 305(2060х 1690х 1940)</t>
  </si>
  <si>
    <t>гойдалка Т-208</t>
  </si>
  <si>
    <t>Компютерний комплект</t>
  </si>
  <si>
    <t>водонагрівач</t>
  </si>
  <si>
    <t>Котел опалювальний</t>
  </si>
  <si>
    <t>Ноутбук</t>
  </si>
  <si>
    <t>МФУ</t>
  </si>
  <si>
    <t>Морозильна камера  Saturn ST-SF-1902</t>
  </si>
  <si>
    <t>Холодильник Атлант</t>
  </si>
  <si>
    <t>0643744164</t>
  </si>
  <si>
    <t>генератор бензиновий</t>
  </si>
  <si>
    <t>Фільровальна станція</t>
  </si>
  <si>
    <t>Плита склокерамічна HANSA</t>
  </si>
  <si>
    <t>Стінка Глобус</t>
  </si>
  <si>
    <t>Стінка Венеція</t>
  </si>
  <si>
    <t>Килим</t>
  </si>
  <si>
    <t>Ломбрикен</t>
  </si>
  <si>
    <t>Ялинки</t>
  </si>
  <si>
    <t>туї</t>
  </si>
  <si>
    <t>кущі</t>
  </si>
  <si>
    <t>Рахунок 1018  "Інші основні засоби"</t>
  </si>
  <si>
    <t>Костюм Діда Мороза</t>
  </si>
  <si>
    <t>Всього по рах. 1018</t>
  </si>
  <si>
    <t>Ванна  моєчна</t>
  </si>
  <si>
    <t>1136002-1136003</t>
  </si>
  <si>
    <t>Дошка розділочна</t>
  </si>
  <si>
    <t>Ложка нержавійка</t>
  </si>
  <si>
    <t>Стіл розділочний</t>
  </si>
  <si>
    <t>1136013-1136014</t>
  </si>
  <si>
    <t>Стіл кухонний</t>
  </si>
  <si>
    <t>Миска емалірована</t>
  </si>
  <si>
    <t>1136016-1136019</t>
  </si>
  <si>
    <t xml:space="preserve">калькулятор </t>
  </si>
  <si>
    <t>Половник</t>
  </si>
  <si>
    <t>Миска емалирована</t>
  </si>
  <si>
    <t>1136027-1136028</t>
  </si>
  <si>
    <t>Друшлаг алюміневий</t>
  </si>
  <si>
    <t>1136029, 1136114</t>
  </si>
  <si>
    <t>1136031-1136034</t>
  </si>
  <si>
    <t>Каструля ал.5л</t>
  </si>
  <si>
    <t>Каструля ал.10л</t>
  </si>
  <si>
    <t>Каструля ал.8л</t>
  </si>
  <si>
    <t>1136039-1136040</t>
  </si>
  <si>
    <t>Каструля ал 3л</t>
  </si>
  <si>
    <t>1136042-1136045</t>
  </si>
  <si>
    <t>каструля ал.5л</t>
  </si>
  <si>
    <t>Каструля емалір.3л.</t>
  </si>
  <si>
    <t>Каструля емал.40л</t>
  </si>
  <si>
    <t>Відро емаліроване</t>
  </si>
  <si>
    <t>1136052-1136053</t>
  </si>
  <si>
    <t>Тарілки</t>
  </si>
  <si>
    <t>Чашки</t>
  </si>
  <si>
    <t xml:space="preserve">Кружка </t>
  </si>
  <si>
    <t>Терези торгові циферблатні</t>
  </si>
  <si>
    <t>Каструля 2х відерна емал.</t>
  </si>
  <si>
    <t>Миска пластмасова</t>
  </si>
  <si>
    <t>1136064-1136069</t>
  </si>
  <si>
    <t>Відро  платмасове</t>
  </si>
  <si>
    <t>1136070-1136073</t>
  </si>
  <si>
    <t>Вішалка для полотенець</t>
  </si>
  <si>
    <t>1136074-1136081</t>
  </si>
  <si>
    <t>Вішалка для верхн. одежі</t>
  </si>
  <si>
    <t xml:space="preserve">Доріжка коврова  </t>
  </si>
  <si>
    <t>Стіл 2х містний</t>
  </si>
  <si>
    <t>1136143-1136146</t>
  </si>
  <si>
    <t>Стіл 4х містний</t>
  </si>
  <si>
    <t>1136150-1136051</t>
  </si>
  <si>
    <t>Шафа дитяча для одежі</t>
  </si>
  <si>
    <t>1136155-1136158</t>
  </si>
  <si>
    <t>Разнос</t>
  </si>
  <si>
    <t>Чайник емалірований</t>
  </si>
  <si>
    <t>1136166-1136167</t>
  </si>
  <si>
    <t>Сушилка для посуду</t>
  </si>
  <si>
    <t>Нічна ваза(дит.горщик)</t>
  </si>
  <si>
    <t>1136175-1136182</t>
  </si>
  <si>
    <t>Фільмопроектор</t>
  </si>
  <si>
    <t>SC -135 S</t>
  </si>
  <si>
    <t>Ростомір</t>
  </si>
  <si>
    <t>Крісло директорське</t>
  </si>
  <si>
    <t>Стілець н/м</t>
  </si>
  <si>
    <t>1136196-1136197</t>
  </si>
  <si>
    <t>Шафа для взуття</t>
  </si>
  <si>
    <t>Лавки дерев'яні</t>
  </si>
  <si>
    <t>1136202-1136204</t>
  </si>
  <si>
    <t>Канцелярський прибор "вертушка"</t>
  </si>
  <si>
    <t>картридж</t>
  </si>
  <si>
    <t>Прапор України</t>
  </si>
  <si>
    <t>Прибор  канц."вертушка"</t>
  </si>
  <si>
    <t>1136209-1136210</t>
  </si>
  <si>
    <t>Калькулятор SDC-80SIT</t>
  </si>
  <si>
    <t>Водолічильник</t>
  </si>
  <si>
    <t>2578541-07</t>
  </si>
  <si>
    <t>Замок накладний</t>
  </si>
  <si>
    <t>Електродрель</t>
  </si>
  <si>
    <t>Регулятор напруги</t>
  </si>
  <si>
    <t>Пральна машина "Донбасс-3"</t>
  </si>
  <si>
    <t xml:space="preserve">Стілець дитячий </t>
  </si>
  <si>
    <t>1136243-1136261</t>
  </si>
  <si>
    <t>Центрифуга "В юга"</t>
  </si>
  <si>
    <t>04748</t>
  </si>
  <si>
    <t>Кухонна машина (ел.м ясорубка)</t>
  </si>
  <si>
    <t xml:space="preserve">Карниз  </t>
  </si>
  <si>
    <t>1136270-1136271</t>
  </si>
  <si>
    <t xml:space="preserve">Карниз   </t>
  </si>
  <si>
    <t xml:space="preserve">Карниз    </t>
  </si>
  <si>
    <t>DVD  програвач</t>
  </si>
  <si>
    <t>Горщик для квітів</t>
  </si>
  <si>
    <t>1136275-1136283,1136169,1136006</t>
  </si>
  <si>
    <t>Телевізор " VD-2152"</t>
  </si>
  <si>
    <t xml:space="preserve">Карниз </t>
  </si>
  <si>
    <t>Стремянка</t>
  </si>
  <si>
    <t>Каструля 6л</t>
  </si>
  <si>
    <t>Каструля 3л</t>
  </si>
  <si>
    <t>1136287-1136289</t>
  </si>
  <si>
    <t>Мікр.караоке</t>
  </si>
  <si>
    <t>1136294-1136295</t>
  </si>
  <si>
    <t>675,   44</t>
  </si>
  <si>
    <t>Шафа д/док-тів</t>
  </si>
  <si>
    <t>Стіл дитячий</t>
  </si>
  <si>
    <t>1136298-1136301</t>
  </si>
  <si>
    <t xml:space="preserve">Полка навісна </t>
  </si>
  <si>
    <t>Іграшка  собака м"яка</t>
  </si>
  <si>
    <t>Іграшка  зебра м'яка</t>
  </si>
  <si>
    <t>Іграшка  слон м "який</t>
  </si>
  <si>
    <t>Іграшка  заєць м" який</t>
  </si>
  <si>
    <t>Іграшка  квітка м "яка</t>
  </si>
  <si>
    <t>Іграшка качка  музична</t>
  </si>
  <si>
    <t>Іграшка  собака Тяпа</t>
  </si>
  <si>
    <t>1136322-1136326</t>
  </si>
  <si>
    <t>1136327-1136328</t>
  </si>
  <si>
    <t>Жалюзі вертикальні</t>
  </si>
  <si>
    <t>Калькулятор SDC-805</t>
  </si>
  <si>
    <t>Рознос</t>
  </si>
  <si>
    <t>1136340-1136341</t>
  </si>
  <si>
    <t>гардини</t>
  </si>
  <si>
    <t xml:space="preserve">Ламбрекен    </t>
  </si>
  <si>
    <t>1136345-1136349</t>
  </si>
  <si>
    <t>Чайник емалірований 3 л.</t>
  </si>
  <si>
    <t>Каструля 5л.</t>
  </si>
  <si>
    <t>Шафа офісна</t>
  </si>
  <si>
    <t>Стул офісний</t>
  </si>
  <si>
    <t>1136354-1136355</t>
  </si>
  <si>
    <t>Гральний майданчик</t>
  </si>
  <si>
    <t>Удленитель</t>
  </si>
  <si>
    <t>електролічільник</t>
  </si>
  <si>
    <t>Кастрюля  5л</t>
  </si>
  <si>
    <t>виварка</t>
  </si>
  <si>
    <t>підцвітошник</t>
  </si>
  <si>
    <t>пилесос Samsyng</t>
  </si>
  <si>
    <t>186981ДВ300415Е</t>
  </si>
  <si>
    <t>1136361-1136362</t>
  </si>
  <si>
    <t>гардина</t>
  </si>
  <si>
    <t>ялинка пластмасова</t>
  </si>
  <si>
    <t>стіл для кухні</t>
  </si>
  <si>
    <t>ємкість 100л</t>
  </si>
  <si>
    <t>Стіл компютерний</t>
  </si>
  <si>
    <t>степлер</t>
  </si>
  <si>
    <t>дирокол</t>
  </si>
  <si>
    <t>Стелаж для документів</t>
  </si>
  <si>
    <t>М ясорубка PHILIPS HR 2711</t>
  </si>
  <si>
    <t>Вивеска фасада</t>
  </si>
  <si>
    <t>Прапор Пор.р-ну з верхівою та древком</t>
  </si>
  <si>
    <t>Прапорець Покр.р-ну настільний</t>
  </si>
  <si>
    <t>Герб Покр.р-ну</t>
  </si>
  <si>
    <t>Стільці дитячі</t>
  </si>
  <si>
    <t>1136384-1136410</t>
  </si>
  <si>
    <t>Вогнегасники</t>
  </si>
  <si>
    <t>11136411-11136413</t>
  </si>
  <si>
    <t>Пилосос Горенія</t>
  </si>
  <si>
    <t>Мотокоса</t>
  </si>
  <si>
    <t>Дробина</t>
  </si>
  <si>
    <t>Водонагрівач АТЛАНТІК</t>
  </si>
  <si>
    <t>Гардина 10м</t>
  </si>
  <si>
    <t>Килимова доріжка 2/3,5</t>
  </si>
  <si>
    <t>Килимова доріжка 1,5/3,5</t>
  </si>
  <si>
    <t>Праска Vitek</t>
  </si>
  <si>
    <t>Каструля ем.7л</t>
  </si>
  <si>
    <t>11136420-11136421</t>
  </si>
  <si>
    <t>Каструля ем.9л</t>
  </si>
  <si>
    <t>Ложка раздаточна</t>
  </si>
  <si>
    <t>Таз ем.9 л</t>
  </si>
  <si>
    <t>Стенд безпека мого життя</t>
  </si>
  <si>
    <t>Стенд наше сьогодення</t>
  </si>
  <si>
    <t>Стенд смачного</t>
  </si>
  <si>
    <t>Стенд куточок охорони праці</t>
  </si>
  <si>
    <t>Стенд екстрені телефони</t>
  </si>
  <si>
    <t>Стенд безпека руху пешехода</t>
  </si>
  <si>
    <t>Стенд небезпечні речі</t>
  </si>
  <si>
    <t>Стенд увага атестація</t>
  </si>
  <si>
    <t>Стенд об ява</t>
  </si>
  <si>
    <t>Стенд Символіка України</t>
  </si>
  <si>
    <t>Засіб крипт.захисту інформації</t>
  </si>
  <si>
    <t>11136435-11136437</t>
  </si>
  <si>
    <t>Годинник настінний у коробці</t>
  </si>
  <si>
    <t>Ліжка дитячі</t>
  </si>
  <si>
    <t>11136439-11136468</t>
  </si>
  <si>
    <t>Вішалка ля рушників (5 секцій)</t>
  </si>
  <si>
    <t>11136469-11136474</t>
  </si>
  <si>
    <t>Ігровий куточок Перукарня</t>
  </si>
  <si>
    <t>Ігровий куточок Лікарня</t>
  </si>
  <si>
    <t>Шафа кухонна</t>
  </si>
  <si>
    <t>11136477-11136478</t>
  </si>
  <si>
    <t>11136479-11136480</t>
  </si>
  <si>
    <t>Лава дит.для роздягальні</t>
  </si>
  <si>
    <t>11136481-11136482</t>
  </si>
  <si>
    <t>Терези торгові Wimpex</t>
  </si>
  <si>
    <t>Терези кухонні Aurora AU-4303</t>
  </si>
  <si>
    <t>11136485-11136487</t>
  </si>
  <si>
    <t>11136488-11136489</t>
  </si>
  <si>
    <t>Каструля 7л</t>
  </si>
  <si>
    <t>111366491--92</t>
  </si>
  <si>
    <t>Каструля 5л</t>
  </si>
  <si>
    <t>11136493-94</t>
  </si>
  <si>
    <t>11136495-96</t>
  </si>
  <si>
    <t>Шафа дит.5 дверна для роздягальні</t>
  </si>
  <si>
    <t>11136497-11136500</t>
  </si>
  <si>
    <t>Стіл дит.</t>
  </si>
  <si>
    <t>11136501-02</t>
  </si>
  <si>
    <t>Тумба для взуття</t>
  </si>
  <si>
    <t>Шафа для іграшок</t>
  </si>
  <si>
    <t>Набор пуфів</t>
  </si>
  <si>
    <t>11136505-11136506</t>
  </si>
  <si>
    <t>Диван дитячій</t>
  </si>
  <si>
    <t>Тумба с пласт.яшиками</t>
  </si>
  <si>
    <t>Опромінювач бактер.ОП150-м</t>
  </si>
  <si>
    <t>Тачка будівельна</t>
  </si>
  <si>
    <t>Набор "Лікар" 4319</t>
  </si>
  <si>
    <t>Набор "Лікар" 2550</t>
  </si>
  <si>
    <t>Набор "Лікар" 3818</t>
  </si>
  <si>
    <t>Касовий апарат,7162</t>
  </si>
  <si>
    <t>Набор "Перукар",8415</t>
  </si>
  <si>
    <t>Перукар, 1206АВ</t>
  </si>
  <si>
    <t>11136515-11136516</t>
  </si>
  <si>
    <t>Паровоз,5514</t>
  </si>
  <si>
    <t>Набор інструментів,4395</t>
  </si>
  <si>
    <t>Муз.робот,17088</t>
  </si>
  <si>
    <t>М яч</t>
  </si>
  <si>
    <t>Безконтактний термометр</t>
  </si>
  <si>
    <t>11137030-11137031</t>
  </si>
  <si>
    <t>гральний коврик</t>
  </si>
  <si>
    <t>гральний коврик у сумці</t>
  </si>
  <si>
    <t>Кільцекид</t>
  </si>
  <si>
    <t>Муз.ксилофон</t>
  </si>
  <si>
    <t>Гумовий пригун</t>
  </si>
  <si>
    <t>Настільна гра в асорт.</t>
  </si>
  <si>
    <t>Настільна гра</t>
  </si>
  <si>
    <t>Покривало дит.</t>
  </si>
  <si>
    <t>Рушник дитячий</t>
  </si>
  <si>
    <t>Комплект постільн. білизни з 3-х пр.</t>
  </si>
  <si>
    <t>Подушка пір"єва</t>
  </si>
  <si>
    <t>Рушник дит.</t>
  </si>
  <si>
    <t>Куртка повара</t>
  </si>
  <si>
    <t>Фатух кухоний</t>
  </si>
  <si>
    <t>Халат білий</t>
  </si>
  <si>
    <t>Колпак</t>
  </si>
  <si>
    <t>Фартух х/б</t>
  </si>
  <si>
    <t xml:space="preserve">Комплект постільн. білизни </t>
  </si>
  <si>
    <t>Наматрацники</t>
  </si>
  <si>
    <t>Покривала дитячі</t>
  </si>
  <si>
    <t>Ковдра дитяча</t>
  </si>
  <si>
    <t>№
з/п</t>
  </si>
  <si>
    <t>Рахунок, субрахунок</t>
  </si>
  <si>
    <t>Матеріальні цінності</t>
  </si>
  <si>
    <t xml:space="preserve">Одиниця виміру </t>
  </si>
  <si>
    <r>
      <t>За даними бухгалтерського обліку</t>
    </r>
    <r>
      <rPr>
        <vertAlign val="superscript"/>
        <sz val="10"/>
        <rFont val="Times New Roman"/>
        <family val="1"/>
        <charset val="204"/>
      </rPr>
      <t>2</t>
    </r>
  </si>
  <si>
    <t xml:space="preserve">найменування, вид, сорт, група </t>
  </si>
  <si>
    <t>номенклатурний номер (за наявності)</t>
  </si>
  <si>
    <t xml:space="preserve">кількість </t>
  </si>
  <si>
    <t>сума</t>
  </si>
  <si>
    <t xml:space="preserve">вартість </t>
  </si>
  <si>
    <t>Дезактін</t>
  </si>
  <si>
    <t>кг</t>
  </si>
  <si>
    <t>АХД 2000, 1л</t>
  </si>
  <si>
    <t>л</t>
  </si>
  <si>
    <t>Максісан, 1л</t>
  </si>
  <si>
    <t>Неостерил, 1л</t>
  </si>
  <si>
    <t>Неософт, 0,3л</t>
  </si>
  <si>
    <t>гвіздки оцинковані</t>
  </si>
  <si>
    <t>гвіздки будівельні</t>
  </si>
  <si>
    <t>рубероїд</t>
  </si>
  <si>
    <t>м2</t>
  </si>
  <si>
    <t>коньки з листової сталі</t>
  </si>
  <si>
    <t>м</t>
  </si>
  <si>
    <t>лист шиферний</t>
  </si>
  <si>
    <t>шифер бу</t>
  </si>
  <si>
    <t>шлакоблок б/у</t>
  </si>
  <si>
    <t>Шпалери</t>
  </si>
  <si>
    <t>рул.</t>
  </si>
  <si>
    <t>Клей</t>
  </si>
  <si>
    <t>пач</t>
  </si>
  <si>
    <t>Кайма</t>
  </si>
  <si>
    <t>Всього по рах. 1512</t>
  </si>
  <si>
    <t>Всього по рах. 1513</t>
  </si>
  <si>
    <t>Відро оцинк.</t>
  </si>
  <si>
    <t>Подовжувач</t>
  </si>
  <si>
    <t>Лопата копальна</t>
  </si>
  <si>
    <t>Граблі</t>
  </si>
  <si>
    <t>Лопата породна</t>
  </si>
  <si>
    <t>Швабра</t>
  </si>
  <si>
    <t>Ел.кипятильник</t>
  </si>
  <si>
    <t>Термометр</t>
  </si>
  <si>
    <t>Пробка автом.</t>
  </si>
  <si>
    <t>Топор</t>
  </si>
  <si>
    <t>Мітла</t>
  </si>
  <si>
    <t>Канцтовари</t>
  </si>
  <si>
    <t>Моющее д/скла</t>
  </si>
  <si>
    <t>Засіб Мілам</t>
  </si>
  <si>
    <t xml:space="preserve">Чистяще </t>
  </si>
  <si>
    <t>Відро пласм.</t>
  </si>
  <si>
    <t>Поднос плас.</t>
  </si>
  <si>
    <t>Миска пл</t>
  </si>
  <si>
    <t>Замок навес.</t>
  </si>
  <si>
    <t>Лопата</t>
  </si>
  <si>
    <t>Моющее Ферри</t>
  </si>
  <si>
    <t xml:space="preserve">Пральний порошок </t>
  </si>
  <si>
    <t>Доса розділ.</t>
  </si>
  <si>
    <t>Таз</t>
  </si>
  <si>
    <t>Горщік для квітів</t>
  </si>
  <si>
    <t>відро з кришкою</t>
  </si>
  <si>
    <t>Змішувач ZOP1-a 146</t>
  </si>
  <si>
    <t>Сантрі</t>
  </si>
  <si>
    <t>Чашки скляні</t>
  </si>
  <si>
    <t>Відро оц.</t>
  </si>
  <si>
    <t>Рідке мило господ.</t>
  </si>
  <si>
    <t>Засіб Кріт</t>
  </si>
  <si>
    <t>сушарка для посуду</t>
  </si>
  <si>
    <t>Сода кальц</t>
  </si>
  <si>
    <t>Тарілка міл.</t>
  </si>
  <si>
    <t>Тарілка гл.</t>
  </si>
  <si>
    <t>Гель бік</t>
  </si>
  <si>
    <t xml:space="preserve">Антинагар 0,5 </t>
  </si>
  <si>
    <t>Господ.мило 0,7</t>
  </si>
  <si>
    <t>Рушнки паперові</t>
  </si>
  <si>
    <t>Миска ем</t>
  </si>
  <si>
    <t>Нож кух.</t>
  </si>
  <si>
    <t>Відро для сміття</t>
  </si>
  <si>
    <t>Аполовник</t>
  </si>
  <si>
    <t>Електронний термометр</t>
  </si>
  <si>
    <t>Рукавички однор.медичні</t>
  </si>
  <si>
    <t>Халат однор.</t>
  </si>
  <si>
    <t>Шапочка однор.</t>
  </si>
  <si>
    <t>Бахіли</t>
  </si>
  <si>
    <t>Пакети для сміття</t>
  </si>
  <si>
    <t>Серветки антибактер.</t>
  </si>
  <si>
    <t xml:space="preserve">Рідке мило </t>
  </si>
  <si>
    <t>Всього по рах. 1812</t>
  </si>
  <si>
    <t>Всього по рах. 1511</t>
  </si>
  <si>
    <t>рул</t>
  </si>
  <si>
    <t>пар</t>
  </si>
  <si>
    <t>уп</t>
  </si>
  <si>
    <t>Продукти харчування</t>
  </si>
  <si>
    <t>Всього по рах. 1514</t>
  </si>
  <si>
    <t>Вугілля</t>
  </si>
  <si>
    <t>т</t>
  </si>
  <si>
    <t>Всього по рах. 1518</t>
  </si>
  <si>
    <t>Металобрухт</t>
  </si>
  <si>
    <t>ДОДАТОК №1</t>
  </si>
  <si>
    <t>Перелік майна юридичної особи «Лисівський дошкільний навчальний заклад №21 «Ромашка» Покровської районної ради Донецької області»</t>
  </si>
  <si>
    <t>Заступник голови ради</t>
  </si>
  <si>
    <t>С.М.САЖКО</t>
  </si>
  <si>
    <t xml:space="preserve">до рішення Покровської 
районної ради
</t>
  </si>
  <si>
    <t>18.12.2020 № VIII/2-48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</si>
</sst>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>
    <font>
      <sz val="10"/>
      <color rgb="FF000000"/>
      <name val="Arimo"/>
    </font>
    <font>
      <b/>
      <sz val="12"/>
      <color rgb="FF000000"/>
      <name val="Arial"/>
      <family val="2"/>
      <charset val="204"/>
    </font>
    <font>
      <sz val="10"/>
      <name val="Arimo"/>
    </font>
    <font>
      <sz val="11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name val="Arial"/>
      <family val="2"/>
    </font>
    <font>
      <sz val="10"/>
      <name val="Times New Roman"/>
      <family val="1"/>
      <charset val="204"/>
    </font>
    <font>
      <b/>
      <sz val="11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0"/>
      <name val="Arial"/>
      <family val="2"/>
      <charset val="204"/>
    </font>
    <font>
      <b/>
      <sz val="12"/>
      <color rgb="FF000000"/>
      <name val="Arimo"/>
      <charset val="204"/>
    </font>
    <font>
      <sz val="12"/>
      <color rgb="FF000000"/>
      <name val="Arimo"/>
      <charset val="204"/>
    </font>
    <font>
      <sz val="10"/>
      <name val="Arial"/>
      <family val="2"/>
    </font>
    <font>
      <sz val="8"/>
      <name val="Arial"/>
      <family val="2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sz val="9"/>
      <color rgb="FF000000"/>
      <name val="Arimo"/>
    </font>
    <font>
      <sz val="12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indexed="64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76">
    <xf numFmtId="0" fontId="0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3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5" fillId="2" borderId="6" xfId="0" applyFont="1" applyFill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4" fillId="0" borderId="10" xfId="0" applyFont="1" applyBorder="1" applyAlignment="1"/>
    <xf numFmtId="0" fontId="4" fillId="0" borderId="10" xfId="0" applyFont="1" applyBorder="1" applyAlignment="1">
      <alignment horizontal="center"/>
    </xf>
    <xf numFmtId="4" fontId="4" fillId="0" borderId="10" xfId="0" applyNumberFormat="1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5" xfId="0" applyFont="1" applyBorder="1" applyAlignment="1">
      <alignment horizontal="center"/>
    </xf>
    <xf numFmtId="0" fontId="6" fillId="0" borderId="6" xfId="0" applyFont="1" applyBorder="1" applyAlignment="1">
      <alignment horizontal="left"/>
    </xf>
    <xf numFmtId="0" fontId="4" fillId="0" borderId="23" xfId="0" applyFont="1" applyBorder="1" applyAlignment="1">
      <alignment horizontal="center"/>
    </xf>
    <xf numFmtId="4" fontId="4" fillId="0" borderId="23" xfId="0" applyNumberFormat="1" applyFont="1" applyBorder="1" applyAlignment="1">
      <alignment horizontal="center"/>
    </xf>
    <xf numFmtId="0" fontId="5" fillId="2" borderId="6" xfId="0" applyFont="1" applyFill="1" applyBorder="1" applyAlignment="1"/>
    <xf numFmtId="0" fontId="5" fillId="0" borderId="6" xfId="0" applyFont="1" applyBorder="1" applyAlignment="1">
      <alignment horizontal="center" vertical="center" wrapText="1"/>
    </xf>
    <xf numFmtId="1" fontId="5" fillId="2" borderId="6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 wrapText="1"/>
    </xf>
    <xf numFmtId="4" fontId="1" fillId="0" borderId="0" xfId="0" applyNumberFormat="1" applyFont="1" applyAlignment="1">
      <alignment horizontal="left"/>
    </xf>
    <xf numFmtId="4" fontId="1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/>
    <xf numFmtId="0" fontId="1" fillId="0" borderId="0" xfId="0" applyFont="1" applyAlignment="1"/>
    <xf numFmtId="0" fontId="2" fillId="0" borderId="22" xfId="0" applyFont="1" applyBorder="1"/>
    <xf numFmtId="4" fontId="4" fillId="0" borderId="25" xfId="0" applyNumberFormat="1" applyFont="1" applyBorder="1" applyAlignment="1">
      <alignment horizontal="center"/>
    </xf>
    <xf numFmtId="0" fontId="2" fillId="0" borderId="9" xfId="0" applyFont="1" applyBorder="1"/>
    <xf numFmtId="0" fontId="0" fillId="0" borderId="0" xfId="0" applyFont="1" applyAlignment="1"/>
    <xf numFmtId="0" fontId="3" fillId="0" borderId="3" xfId="0" applyFont="1" applyBorder="1" applyAlignment="1">
      <alignment horizontal="center" vertical="center" wrapText="1"/>
    </xf>
    <xf numFmtId="4" fontId="4" fillId="0" borderId="24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/>
    </xf>
    <xf numFmtId="0" fontId="2" fillId="0" borderId="20" xfId="0" applyFont="1" applyBorder="1" applyAlignment="1">
      <alignment textRotation="90"/>
    </xf>
    <xf numFmtId="0" fontId="8" fillId="0" borderId="26" xfId="0" applyFont="1" applyFill="1" applyBorder="1" applyAlignment="1">
      <alignment horizontal="center" vertical="center" wrapText="1"/>
    </xf>
    <xf numFmtId="0" fontId="0" fillId="0" borderId="26" xfId="0" applyFont="1" applyBorder="1" applyAlignment="1"/>
    <xf numFmtId="0" fontId="0" fillId="0" borderId="27" xfId="0" applyFont="1" applyBorder="1" applyAlignment="1"/>
    <xf numFmtId="0" fontId="2" fillId="0" borderId="30" xfId="0" applyFont="1" applyBorder="1"/>
    <xf numFmtId="0" fontId="1" fillId="0" borderId="13" xfId="0" applyFont="1" applyBorder="1" applyAlignment="1">
      <alignment horizontal="center" vertical="center" wrapText="1"/>
    </xf>
    <xf numFmtId="2" fontId="7" fillId="0" borderId="13" xfId="0" applyNumberFormat="1" applyFont="1" applyBorder="1" applyAlignment="1">
      <alignment horizontal="center" vertical="center" wrapText="1"/>
    </xf>
    <xf numFmtId="0" fontId="0" fillId="0" borderId="31" xfId="0" applyFont="1" applyBorder="1" applyAlignment="1"/>
    <xf numFmtId="0" fontId="3" fillId="0" borderId="26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left" shrinkToFit="1"/>
    </xf>
    <xf numFmtId="0" fontId="10" fillId="0" borderId="26" xfId="0" applyFont="1" applyBorder="1" applyAlignment="1">
      <alignment vertical="center" wrapText="1"/>
    </xf>
    <xf numFmtId="1" fontId="10" fillId="0" borderId="26" xfId="0" applyNumberFormat="1" applyFont="1" applyBorder="1" applyAlignment="1">
      <alignment vertical="center" wrapText="1"/>
    </xf>
    <xf numFmtId="2" fontId="10" fillId="0" borderId="26" xfId="0" applyNumberFormat="1" applyFont="1" applyBorder="1" applyAlignment="1">
      <alignment horizontal="right" vertical="center" wrapText="1"/>
    </xf>
    <xf numFmtId="0" fontId="10" fillId="0" borderId="26" xfId="0" applyFont="1" applyBorder="1" applyAlignment="1">
      <alignment horizontal="left" vertical="center" wrapText="1"/>
    </xf>
    <xf numFmtId="0" fontId="0" fillId="0" borderId="26" xfId="0" applyBorder="1"/>
    <xf numFmtId="0" fontId="13" fillId="0" borderId="26" xfId="0" applyFont="1" applyBorder="1"/>
    <xf numFmtId="0" fontId="10" fillId="0" borderId="26" xfId="0" applyFont="1" applyBorder="1"/>
    <xf numFmtId="1" fontId="10" fillId="0" borderId="26" xfId="0" applyNumberFormat="1" applyFont="1" applyBorder="1"/>
    <xf numFmtId="49" fontId="10" fillId="0" borderId="26" xfId="0" applyNumberFormat="1" applyFont="1" applyBorder="1" applyAlignment="1">
      <alignment horizontal="right" vertical="center" wrapText="1"/>
    </xf>
    <xf numFmtId="0" fontId="10" fillId="0" borderId="16" xfId="0" applyFont="1" applyBorder="1" applyAlignment="1">
      <alignment vertical="center" wrapText="1"/>
    </xf>
    <xf numFmtId="0" fontId="9" fillId="0" borderId="27" xfId="0" applyFont="1" applyBorder="1" applyAlignment="1">
      <alignment horizontal="left" shrinkToFit="1"/>
    </xf>
    <xf numFmtId="0" fontId="10" fillId="0" borderId="27" xfId="0" applyFont="1" applyBorder="1" applyAlignment="1">
      <alignment vertical="center" wrapText="1"/>
    </xf>
    <xf numFmtId="1" fontId="10" fillId="0" borderId="27" xfId="0" applyNumberFormat="1" applyFont="1" applyBorder="1" applyAlignment="1">
      <alignment vertical="center" wrapText="1"/>
    </xf>
    <xf numFmtId="2" fontId="10" fillId="0" borderId="27" xfId="0" applyNumberFormat="1" applyFont="1" applyBorder="1" applyAlignment="1">
      <alignment horizontal="right" vertical="center" wrapText="1"/>
    </xf>
    <xf numFmtId="0" fontId="2" fillId="0" borderId="26" xfId="0" applyFont="1" applyBorder="1"/>
    <xf numFmtId="0" fontId="4" fillId="0" borderId="26" xfId="0" applyFont="1" applyBorder="1" applyAlignment="1">
      <alignment horizontal="center"/>
    </xf>
    <xf numFmtId="4" fontId="4" fillId="0" borderId="26" xfId="0" applyNumberFormat="1" applyFont="1" applyBorder="1" applyAlignment="1">
      <alignment horizontal="center"/>
    </xf>
    <xf numFmtId="0" fontId="14" fillId="0" borderId="0" xfId="0" applyFont="1" applyAlignment="1"/>
    <xf numFmtId="0" fontId="15" fillId="0" borderId="0" xfId="0" applyFont="1" applyAlignment="1"/>
    <xf numFmtId="3" fontId="4" fillId="0" borderId="10" xfId="0" applyNumberFormat="1" applyFont="1" applyBorder="1" applyAlignment="1">
      <alignment horizontal="center"/>
    </xf>
    <xf numFmtId="3" fontId="4" fillId="0" borderId="23" xfId="0" applyNumberFormat="1" applyFont="1" applyBorder="1" applyAlignment="1">
      <alignment horizontal="center"/>
    </xf>
    <xf numFmtId="0" fontId="16" fillId="3" borderId="32" xfId="0" applyNumberFormat="1" applyFont="1" applyFill="1" applyBorder="1" applyAlignment="1">
      <alignment horizontal="left"/>
    </xf>
    <xf numFmtId="0" fontId="17" fillId="3" borderId="33" xfId="0" applyFont="1" applyFill="1" applyBorder="1" applyAlignment="1">
      <alignment horizontal="left"/>
    </xf>
    <xf numFmtId="0" fontId="18" fillId="3" borderId="26" xfId="0" applyFont="1" applyFill="1" applyBorder="1" applyAlignment="1">
      <alignment vertical="center" wrapText="1"/>
    </xf>
    <xf numFmtId="0" fontId="13" fillId="3" borderId="32" xfId="0" applyNumberFormat="1" applyFont="1" applyFill="1" applyBorder="1" applyAlignment="1">
      <alignment horizontal="left"/>
    </xf>
    <xf numFmtId="0" fontId="13" fillId="3" borderId="26" xfId="0" applyFont="1" applyFill="1" applyBorder="1"/>
    <xf numFmtId="0" fontId="13" fillId="3" borderId="32" xfId="0" applyNumberFormat="1" applyFont="1" applyFill="1" applyBorder="1" applyAlignment="1"/>
    <xf numFmtId="0" fontId="13" fillId="3" borderId="32" xfId="0" applyNumberFormat="1" applyFont="1" applyFill="1" applyBorder="1" applyAlignment="1">
      <alignment horizontal="left" vertical="center"/>
    </xf>
    <xf numFmtId="0" fontId="13" fillId="0" borderId="32" xfId="0" applyNumberFormat="1" applyFont="1" applyFill="1" applyBorder="1" applyAlignment="1">
      <alignment horizontal="left" vertical="center"/>
    </xf>
    <xf numFmtId="0" fontId="10" fillId="3" borderId="26" xfId="0" applyFont="1" applyFill="1" applyBorder="1" applyAlignment="1">
      <alignment vertical="center" wrapText="1"/>
    </xf>
    <xf numFmtId="0" fontId="13" fillId="3" borderId="34" xfId="0" applyFont="1" applyFill="1" applyBorder="1"/>
    <xf numFmtId="49" fontId="10" fillId="0" borderId="26" xfId="0" applyNumberFormat="1" applyFont="1" applyBorder="1" applyAlignment="1">
      <alignment vertical="center" wrapText="1"/>
    </xf>
    <xf numFmtId="0" fontId="13" fillId="3" borderId="32" xfId="0" applyFont="1" applyFill="1" applyBorder="1"/>
    <xf numFmtId="0" fontId="13" fillId="3" borderId="32" xfId="0" applyFont="1" applyFill="1" applyBorder="1" applyAlignment="1">
      <alignment horizontal="left"/>
    </xf>
    <xf numFmtId="0" fontId="13" fillId="3" borderId="27" xfId="0" applyFont="1" applyFill="1" applyBorder="1"/>
    <xf numFmtId="0" fontId="13" fillId="0" borderId="26" xfId="0" applyFont="1" applyFill="1" applyBorder="1"/>
    <xf numFmtId="0" fontId="10" fillId="0" borderId="0" xfId="0" applyFont="1" applyFill="1"/>
    <xf numFmtId="0" fontId="10" fillId="0" borderId="26" xfId="0" applyFont="1" applyBorder="1" applyAlignment="1">
      <alignment horizontal="center" vertical="distributed" wrapText="1"/>
    </xf>
    <xf numFmtId="2" fontId="10" fillId="0" borderId="35" xfId="0" applyNumberFormat="1" applyFont="1" applyBorder="1" applyAlignment="1">
      <alignment horizontal="right" vertical="center" wrapText="1"/>
    </xf>
    <xf numFmtId="0" fontId="10" fillId="0" borderId="16" xfId="0" applyFont="1" applyBorder="1"/>
    <xf numFmtId="0" fontId="10" fillId="4" borderId="26" xfId="0" applyFont="1" applyFill="1" applyBorder="1"/>
    <xf numFmtId="0" fontId="10" fillId="3" borderId="26" xfId="0" applyFont="1" applyFill="1" applyBorder="1" applyAlignment="1">
      <alignment horizontal="left"/>
    </xf>
    <xf numFmtId="0" fontId="19" fillId="4" borderId="26" xfId="0" applyFont="1" applyFill="1" applyBorder="1"/>
    <xf numFmtId="0" fontId="19" fillId="3" borderId="26" xfId="0" applyFont="1" applyFill="1" applyBorder="1"/>
    <xf numFmtId="0" fontId="10" fillId="0" borderId="26" xfId="0" applyFont="1" applyFill="1" applyBorder="1" applyAlignment="1">
      <alignment horizontal="left"/>
    </xf>
    <xf numFmtId="0" fontId="10" fillId="0" borderId="26" xfId="0" applyFont="1" applyFill="1" applyBorder="1"/>
    <xf numFmtId="0" fontId="20" fillId="4" borderId="26" xfId="0" applyFont="1" applyFill="1" applyBorder="1"/>
    <xf numFmtId="0" fontId="17" fillId="3" borderId="26" xfId="0" applyFont="1" applyFill="1" applyBorder="1" applyAlignment="1">
      <alignment horizontal="left"/>
    </xf>
    <xf numFmtId="0" fontId="21" fillId="0" borderId="26" xfId="0" applyFont="1" applyBorder="1"/>
    <xf numFmtId="2" fontId="21" fillId="3" borderId="26" xfId="0" applyNumberFormat="1" applyFont="1" applyFill="1" applyBorder="1"/>
    <xf numFmtId="2" fontId="21" fillId="3" borderId="27" xfId="0" applyNumberFormat="1" applyFont="1" applyFill="1" applyBorder="1"/>
    <xf numFmtId="2" fontId="10" fillId="3" borderId="26" xfId="0" applyNumberFormat="1" applyFont="1" applyFill="1" applyBorder="1" applyAlignment="1">
      <alignment horizontal="right" vertical="center" wrapText="1"/>
    </xf>
    <xf numFmtId="2" fontId="10" fillId="0" borderId="26" xfId="0" applyNumberFormat="1" applyFont="1" applyFill="1" applyBorder="1" applyAlignment="1">
      <alignment horizontal="right" vertical="center" wrapText="1"/>
    </xf>
    <xf numFmtId="0" fontId="0" fillId="3" borderId="26" xfId="0" applyFill="1" applyBorder="1"/>
    <xf numFmtId="0" fontId="0" fillId="3" borderId="27" xfId="0" applyFill="1" applyBorder="1"/>
    <xf numFmtId="0" fontId="0" fillId="0" borderId="27" xfId="0" applyBorder="1"/>
    <xf numFmtId="4" fontId="4" fillId="3" borderId="26" xfId="0" applyNumberFormat="1" applyFont="1" applyFill="1" applyBorder="1" applyAlignment="1">
      <alignment horizontal="center"/>
    </xf>
    <xf numFmtId="2" fontId="10" fillId="0" borderId="36" xfId="0" applyNumberFormat="1" applyFont="1" applyBorder="1" applyAlignment="1">
      <alignment horizontal="right" vertical="center" wrapText="1"/>
    </xf>
    <xf numFmtId="4" fontId="4" fillId="0" borderId="35" xfId="0" applyNumberFormat="1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4" fontId="4" fillId="0" borderId="26" xfId="0" applyNumberFormat="1" applyFont="1" applyBorder="1" applyAlignment="1"/>
    <xf numFmtId="2" fontId="2" fillId="0" borderId="26" xfId="0" applyNumberFormat="1" applyFont="1" applyBorder="1" applyAlignment="1"/>
    <xf numFmtId="0" fontId="0" fillId="0" borderId="0" xfId="0" applyFont="1" applyAlignment="1"/>
    <xf numFmtId="0" fontId="22" fillId="0" borderId="26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32" xfId="0" applyFont="1" applyBorder="1" applyAlignment="1">
      <alignment horizontal="center" vertical="center" wrapText="1"/>
    </xf>
    <xf numFmtId="2" fontId="10" fillId="0" borderId="26" xfId="0" applyNumberFormat="1" applyFont="1" applyBorder="1" applyAlignment="1">
      <alignment horizontal="center" vertical="center" wrapText="1"/>
    </xf>
    <xf numFmtId="2" fontId="10" fillId="3" borderId="26" xfId="0" applyNumberFormat="1" applyFont="1" applyFill="1" applyBorder="1" applyAlignment="1">
      <alignment horizontal="center" vertical="center" wrapText="1"/>
    </xf>
    <xf numFmtId="0" fontId="1" fillId="0" borderId="26" xfId="0" applyFont="1" applyBorder="1" applyAlignment="1"/>
    <xf numFmtId="0" fontId="1" fillId="0" borderId="26" xfId="0" applyFont="1" applyBorder="1" applyAlignment="1">
      <alignment horizontal="center"/>
    </xf>
    <xf numFmtId="2" fontId="1" fillId="0" borderId="26" xfId="0" applyNumberFormat="1" applyFont="1" applyBorder="1" applyAlignment="1"/>
    <xf numFmtId="0" fontId="0" fillId="0" borderId="32" xfId="0" applyBorder="1"/>
    <xf numFmtId="0" fontId="0" fillId="0" borderId="32" xfId="0" applyFill="1" applyBorder="1"/>
    <xf numFmtId="0" fontId="0" fillId="0" borderId="26" xfId="0" applyFill="1" applyBorder="1"/>
    <xf numFmtId="0" fontId="0" fillId="0" borderId="27" xfId="0" applyFill="1" applyBorder="1"/>
    <xf numFmtId="0" fontId="24" fillId="0" borderId="26" xfId="0" applyFont="1" applyBorder="1" applyAlignment="1"/>
    <xf numFmtId="2" fontId="24" fillId="0" borderId="26" xfId="0" applyNumberFormat="1" applyFont="1" applyBorder="1" applyAlignment="1"/>
    <xf numFmtId="2" fontId="14" fillId="0" borderId="26" xfId="0" applyNumberFormat="1" applyFont="1" applyBorder="1" applyAlignment="1"/>
    <xf numFmtId="0" fontId="0" fillId="0" borderId="0" xfId="0" applyFont="1" applyAlignment="1"/>
    <xf numFmtId="4" fontId="5" fillId="0" borderId="37" xfId="0" applyNumberFormat="1" applyFont="1" applyBorder="1" applyAlignment="1">
      <alignment vertical="center" wrapText="1"/>
    </xf>
    <xf numFmtId="0" fontId="2" fillId="0" borderId="38" xfId="0" applyFont="1" applyBorder="1" applyAlignment="1"/>
    <xf numFmtId="4" fontId="4" fillId="0" borderId="25" xfId="0" applyNumberFormat="1" applyFont="1" applyBorder="1" applyAlignment="1"/>
    <xf numFmtId="0" fontId="25" fillId="0" borderId="16" xfId="0" applyFont="1" applyBorder="1"/>
    <xf numFmtId="0" fontId="25" fillId="0" borderId="16" xfId="0" applyFont="1" applyBorder="1" applyAlignment="1">
      <alignment horizontal="right"/>
    </xf>
    <xf numFmtId="0" fontId="26" fillId="0" borderId="16" xfId="0" applyFont="1" applyBorder="1" applyAlignment="1">
      <alignment vertical="distributed"/>
    </xf>
    <xf numFmtId="0" fontId="25" fillId="0" borderId="16" xfId="0" applyFont="1" applyBorder="1" applyAlignment="1">
      <alignment vertical="distributed"/>
    </xf>
    <xf numFmtId="0" fontId="25" fillId="0" borderId="16" xfId="0" applyFont="1" applyBorder="1" applyAlignment="1">
      <alignment vertical="distributed" wrapText="1"/>
    </xf>
    <xf numFmtId="0" fontId="27" fillId="0" borderId="0" xfId="0" applyFont="1" applyAlignment="1">
      <alignment horizontal="center"/>
    </xf>
    <xf numFmtId="0" fontId="27" fillId="0" borderId="0" xfId="0" applyFont="1" applyAlignment="1">
      <alignment horizontal="left"/>
    </xf>
    <xf numFmtId="0" fontId="29" fillId="0" borderId="0" xfId="0" applyFont="1" applyAlignment="1">
      <alignment horizontal="center"/>
    </xf>
    <xf numFmtId="0" fontId="28" fillId="0" borderId="16" xfId="0" applyFont="1" applyBorder="1" applyAlignment="1">
      <alignment vertical="distributed"/>
    </xf>
    <xf numFmtId="0" fontId="25" fillId="0" borderId="16" xfId="0" applyFont="1" applyBorder="1" applyAlignment="1">
      <alignment horizontal="left"/>
    </xf>
    <xf numFmtId="0" fontId="25" fillId="0" borderId="16" xfId="0" applyFont="1" applyBorder="1" applyAlignment="1">
      <alignment horizontal="center"/>
    </xf>
    <xf numFmtId="2" fontId="25" fillId="0" borderId="16" xfId="0" applyNumberFormat="1" applyFont="1" applyBorder="1"/>
    <xf numFmtId="0" fontId="4" fillId="0" borderId="3" xfId="0" applyFont="1" applyBorder="1" applyAlignment="1">
      <alignment horizontal="center" vertical="center" wrapText="1"/>
    </xf>
    <xf numFmtId="0" fontId="2" fillId="0" borderId="4" xfId="0" applyFont="1" applyBorder="1"/>
    <xf numFmtId="0" fontId="2" fillId="0" borderId="15" xfId="0" applyFont="1" applyBorder="1"/>
    <xf numFmtId="0" fontId="3" fillId="0" borderId="2" xfId="0" applyFont="1" applyBorder="1" applyAlignment="1">
      <alignment horizontal="center" vertical="center" wrapText="1"/>
    </xf>
    <xf numFmtId="0" fontId="2" fillId="0" borderId="5" xfId="0" applyFont="1" applyBorder="1"/>
    <xf numFmtId="14" fontId="4" fillId="0" borderId="11" xfId="0" applyNumberFormat="1" applyFont="1" applyBorder="1" applyAlignment="1">
      <alignment horizontal="left" vertical="center" wrapText="1"/>
    </xf>
    <xf numFmtId="0" fontId="2" fillId="0" borderId="12" xfId="0" applyFont="1" applyBorder="1"/>
    <xf numFmtId="0" fontId="12" fillId="0" borderId="28" xfId="0" applyFont="1" applyBorder="1" applyAlignment="1">
      <alignment horizontal="center" vertical="center" wrapText="1"/>
    </xf>
    <xf numFmtId="0" fontId="2" fillId="0" borderId="29" xfId="0" applyFont="1" applyBorder="1"/>
    <xf numFmtId="0" fontId="2" fillId="0" borderId="30" xfId="0" applyFont="1" applyBorder="1"/>
    <xf numFmtId="0" fontId="1" fillId="0" borderId="3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2" fillId="0" borderId="1" xfId="0" applyFont="1" applyBorder="1"/>
    <xf numFmtId="0" fontId="4" fillId="0" borderId="7" xfId="0" applyFont="1" applyBorder="1" applyAlignment="1">
      <alignment horizontal="center"/>
    </xf>
    <xf numFmtId="0" fontId="2" fillId="0" borderId="9" xfId="0" applyFont="1" applyBorder="1"/>
    <xf numFmtId="0" fontId="1" fillId="0" borderId="21" xfId="0" applyFont="1" applyBorder="1" applyAlignment="1">
      <alignment horizontal="left"/>
    </xf>
    <xf numFmtId="0" fontId="4" fillId="0" borderId="26" xfId="0" applyFont="1" applyBorder="1" applyAlignment="1">
      <alignment horizontal="center"/>
    </xf>
    <xf numFmtId="0" fontId="2" fillId="0" borderId="26" xfId="0" applyFont="1" applyBorder="1"/>
    <xf numFmtId="14" fontId="3" fillId="0" borderId="2" xfId="0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11" fillId="0" borderId="26" xfId="0" applyFont="1" applyBorder="1" applyAlignment="1">
      <alignment horizontal="center"/>
    </xf>
    <xf numFmtId="0" fontId="1" fillId="0" borderId="18" xfId="0" applyFont="1" applyBorder="1" applyAlignment="1">
      <alignment horizontal="left"/>
    </xf>
    <xf numFmtId="0" fontId="2" fillId="0" borderId="19" xfId="0" applyFont="1" applyBorder="1"/>
    <xf numFmtId="0" fontId="2" fillId="0" borderId="16" xfId="0" applyFont="1" applyBorder="1"/>
    <xf numFmtId="0" fontId="4" fillId="0" borderId="18" xfId="0" applyFont="1" applyBorder="1" applyAlignment="1">
      <alignment horizontal="center"/>
    </xf>
    <xf numFmtId="0" fontId="2" fillId="0" borderId="22" xfId="0" applyFont="1" applyBorder="1"/>
    <xf numFmtId="0" fontId="1" fillId="0" borderId="7" xfId="0" applyFont="1" applyBorder="1" applyAlignment="1">
      <alignment horizontal="left"/>
    </xf>
    <xf numFmtId="0" fontId="2" fillId="0" borderId="8" xfId="0" applyFont="1" applyBorder="1"/>
    <xf numFmtId="14" fontId="4" fillId="0" borderId="3" xfId="0" applyNumberFormat="1" applyFont="1" applyBorder="1" applyAlignment="1">
      <alignment horizontal="center" vertical="center" wrapText="1"/>
    </xf>
    <xf numFmtId="0" fontId="25" fillId="0" borderId="16" xfId="0" applyFont="1" applyBorder="1" applyAlignment="1">
      <alignment vertical="distributed" wrapText="1"/>
    </xf>
    <xf numFmtId="0" fontId="28" fillId="0" borderId="16" xfId="0" applyFont="1" applyBorder="1" applyAlignment="1">
      <alignment vertical="distributed"/>
    </xf>
    <xf numFmtId="0" fontId="29" fillId="0" borderId="0" xfId="0" applyFont="1" applyAlignment="1">
      <alignment horizontal="center" vertical="distributed"/>
    </xf>
    <xf numFmtId="0" fontId="28" fillId="0" borderId="0" xfId="0" applyFont="1" applyAlignment="1">
      <alignment vertical="distributed"/>
    </xf>
    <xf numFmtId="0" fontId="22" fillId="0" borderId="26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Y372"/>
  <sheetViews>
    <sheetView tabSelected="1" topLeftCell="A67" workbookViewId="0">
      <selection activeCell="D1" sqref="D1"/>
    </sheetView>
  </sheetViews>
  <sheetFormatPr defaultColWidth="14.44140625" defaultRowHeight="15" customHeight="1"/>
  <cols>
    <col min="1" max="1" width="8.44140625" customWidth="1"/>
    <col min="2" max="2" width="25.44140625" customWidth="1"/>
    <col min="3" max="3" width="19.88671875" style="28" customWidth="1"/>
    <col min="4" max="4" width="10.33203125" customWidth="1"/>
    <col min="5" max="6" width="10.33203125" style="28" customWidth="1"/>
    <col min="7" max="7" width="9.109375" customWidth="1"/>
    <col min="8" max="8" width="12.6640625" customWidth="1"/>
    <col min="9" max="9" width="28.88671875" customWidth="1"/>
    <col min="10" max="10" width="12.88671875" hidden="1" customWidth="1"/>
    <col min="11" max="11" width="11.6640625" hidden="1" customWidth="1"/>
    <col min="12" max="14" width="8" hidden="1" customWidth="1"/>
    <col min="15" max="29" width="8" customWidth="1"/>
  </cols>
  <sheetData>
    <row r="1" spans="1:12" ht="24" customHeight="1">
      <c r="A1" s="132"/>
      <c r="B1" s="133"/>
      <c r="C1" s="133"/>
      <c r="D1" s="132"/>
      <c r="E1" s="132"/>
      <c r="F1" s="132"/>
      <c r="G1" s="132"/>
      <c r="H1" s="132"/>
      <c r="I1" s="129" t="s">
        <v>421</v>
      </c>
      <c r="J1" s="130"/>
      <c r="K1" s="130"/>
    </row>
    <row r="2" spans="1:12" s="123" customFormat="1" ht="33" customHeight="1">
      <c r="A2" s="132"/>
      <c r="B2" s="133"/>
      <c r="C2" s="133"/>
      <c r="D2" s="132"/>
      <c r="E2" s="132"/>
      <c r="F2" s="132"/>
      <c r="G2" s="132"/>
      <c r="H2" s="132"/>
      <c r="I2" s="169" t="s">
        <v>425</v>
      </c>
      <c r="J2" s="170"/>
      <c r="K2" s="170"/>
    </row>
    <row r="3" spans="1:12" ht="15" customHeight="1">
      <c r="A3" s="134"/>
      <c r="B3" s="134"/>
      <c r="C3" s="134"/>
      <c r="D3" s="134"/>
      <c r="E3" s="134"/>
      <c r="F3" s="134"/>
      <c r="G3" s="134"/>
      <c r="H3" s="134"/>
      <c r="I3" s="169" t="s">
        <v>426</v>
      </c>
      <c r="J3" s="170"/>
      <c r="K3" s="170"/>
    </row>
    <row r="4" spans="1:12" s="123" customFormat="1" ht="15" customHeight="1">
      <c r="A4" s="134"/>
      <c r="B4" s="134"/>
      <c r="C4" s="134"/>
      <c r="D4" s="134"/>
      <c r="E4" s="134"/>
      <c r="F4" s="134"/>
      <c r="G4" s="134"/>
      <c r="H4" s="134"/>
      <c r="I4" s="131"/>
      <c r="J4" s="135"/>
      <c r="K4" s="135"/>
    </row>
    <row r="5" spans="1:12" s="123" customFormat="1" ht="45" customHeight="1">
      <c r="A5" s="134"/>
      <c r="B5" s="171" t="s">
        <v>422</v>
      </c>
      <c r="C5" s="172"/>
      <c r="D5" s="172"/>
      <c r="E5" s="172"/>
      <c r="F5" s="172"/>
      <c r="G5" s="172"/>
      <c r="H5" s="172"/>
      <c r="I5" s="172"/>
      <c r="J5" s="172"/>
      <c r="K5" s="135"/>
    </row>
    <row r="6" spans="1:12" ht="19.5" customHeight="1">
      <c r="A6" s="175"/>
      <c r="B6" s="151"/>
      <c r="C6" s="151"/>
      <c r="D6" s="151"/>
      <c r="E6" s="151"/>
      <c r="F6" s="151"/>
      <c r="G6" s="151"/>
      <c r="H6" s="151"/>
      <c r="I6" s="151"/>
      <c r="J6" s="151"/>
      <c r="K6" s="151"/>
    </row>
    <row r="7" spans="1:12" ht="13.5" customHeight="1">
      <c r="A7" s="157" t="s">
        <v>0</v>
      </c>
      <c r="B7" s="142" t="s">
        <v>1</v>
      </c>
      <c r="C7" s="158" t="s">
        <v>46</v>
      </c>
      <c r="D7" s="158" t="s">
        <v>2</v>
      </c>
      <c r="E7" s="32"/>
      <c r="F7" s="32"/>
      <c r="G7" s="142" t="s">
        <v>3</v>
      </c>
      <c r="H7" s="142" t="s">
        <v>4</v>
      </c>
      <c r="I7" s="139" t="s">
        <v>5</v>
      </c>
      <c r="J7" s="140"/>
      <c r="K7" s="141"/>
      <c r="L7" s="37"/>
    </row>
    <row r="8" spans="1:12" ht="93.75" customHeight="1">
      <c r="A8" s="143"/>
      <c r="B8" s="143"/>
      <c r="C8" s="159"/>
      <c r="D8" s="159"/>
      <c r="E8" s="35" t="s">
        <v>47</v>
      </c>
      <c r="F8" s="35" t="s">
        <v>48</v>
      </c>
      <c r="G8" s="143"/>
      <c r="H8" s="143"/>
      <c r="I8" s="3" t="s">
        <v>6</v>
      </c>
      <c r="J8" s="3" t="s">
        <v>7</v>
      </c>
      <c r="K8" s="29" t="s">
        <v>8</v>
      </c>
      <c r="L8" s="36" t="s">
        <v>49</v>
      </c>
    </row>
    <row r="9" spans="1:12" ht="13.5" customHeight="1" thickBot="1">
      <c r="A9" s="168" t="s">
        <v>9</v>
      </c>
      <c r="B9" s="140"/>
      <c r="C9" s="141"/>
      <c r="D9" s="140"/>
      <c r="E9" s="141"/>
      <c r="F9" s="141"/>
      <c r="G9" s="140"/>
      <c r="H9" s="140"/>
      <c r="I9" s="140"/>
      <c r="J9" s="140"/>
      <c r="K9" s="141"/>
      <c r="L9" s="37"/>
    </row>
    <row r="10" spans="1:12" ht="13.5" customHeight="1">
      <c r="A10" s="144" t="s">
        <v>10</v>
      </c>
      <c r="B10" s="145"/>
      <c r="C10" s="145"/>
      <c r="D10" s="145"/>
      <c r="E10" s="145"/>
      <c r="F10" s="145"/>
      <c r="G10" s="145"/>
      <c r="H10" s="145"/>
      <c r="I10" s="145"/>
      <c r="J10" s="145"/>
      <c r="K10" s="145"/>
      <c r="L10" s="38"/>
    </row>
    <row r="11" spans="1:12" ht="36.75" customHeight="1">
      <c r="A11" s="43">
        <v>1</v>
      </c>
      <c r="B11" s="44" t="s">
        <v>50</v>
      </c>
      <c r="C11" s="45">
        <v>1965</v>
      </c>
      <c r="D11" s="45">
        <v>101310002</v>
      </c>
      <c r="E11" s="45"/>
      <c r="F11" s="45"/>
      <c r="G11" s="45" t="s">
        <v>25</v>
      </c>
      <c r="H11" s="46">
        <v>1</v>
      </c>
      <c r="I11" s="47">
        <v>831723</v>
      </c>
      <c r="J11" s="47">
        <v>831723</v>
      </c>
      <c r="K11" s="47">
        <f>I11-J11</f>
        <v>0</v>
      </c>
      <c r="L11" s="46">
        <v>50</v>
      </c>
    </row>
    <row r="12" spans="1:12" s="28" customFormat="1" ht="36.75" customHeight="1">
      <c r="A12" s="43">
        <v>2</v>
      </c>
      <c r="B12" s="44" t="s">
        <v>51</v>
      </c>
      <c r="C12" s="45">
        <v>2010</v>
      </c>
      <c r="D12" s="45">
        <v>101310003</v>
      </c>
      <c r="E12" s="45"/>
      <c r="F12" s="45"/>
      <c r="G12" s="45" t="s">
        <v>25</v>
      </c>
      <c r="H12" s="46">
        <v>1</v>
      </c>
      <c r="I12" s="47">
        <v>4800</v>
      </c>
      <c r="J12" s="47">
        <v>4800</v>
      </c>
      <c r="K12" s="47">
        <f>I12-J12</f>
        <v>0</v>
      </c>
      <c r="L12" s="46">
        <v>20</v>
      </c>
    </row>
    <row r="13" spans="1:12" s="28" customFormat="1" ht="36.75" customHeight="1">
      <c r="A13" s="43">
        <v>3</v>
      </c>
      <c r="B13" s="44" t="s">
        <v>52</v>
      </c>
      <c r="C13" s="45">
        <v>2007</v>
      </c>
      <c r="D13" s="45">
        <v>101310004</v>
      </c>
      <c r="E13" s="45"/>
      <c r="F13" s="45"/>
      <c r="G13" s="45" t="s">
        <v>25</v>
      </c>
      <c r="H13" s="46">
        <v>1</v>
      </c>
      <c r="I13" s="47">
        <v>2054</v>
      </c>
      <c r="J13" s="47">
        <v>1054</v>
      </c>
      <c r="K13" s="47">
        <f>I13-J13</f>
        <v>1000</v>
      </c>
      <c r="L13" s="46">
        <v>20</v>
      </c>
    </row>
    <row r="14" spans="1:12" s="28" customFormat="1" ht="36.75" customHeight="1">
      <c r="A14" s="43">
        <v>4</v>
      </c>
      <c r="B14" s="44" t="s">
        <v>53</v>
      </c>
      <c r="C14" s="45">
        <v>2019</v>
      </c>
      <c r="D14" s="45" t="s">
        <v>54</v>
      </c>
      <c r="E14" s="45"/>
      <c r="F14" s="45"/>
      <c r="G14" s="45" t="s">
        <v>25</v>
      </c>
      <c r="H14" s="46">
        <v>2</v>
      </c>
      <c r="I14" s="47">
        <v>36494</v>
      </c>
      <c r="J14" s="47">
        <v>2128</v>
      </c>
      <c r="K14" s="47">
        <f>I14-J14</f>
        <v>34366</v>
      </c>
      <c r="L14" s="46">
        <v>10</v>
      </c>
    </row>
    <row r="15" spans="1:12" ht="15.75" customHeight="1" thickBot="1">
      <c r="A15" s="146" t="s">
        <v>11</v>
      </c>
      <c r="B15" s="147"/>
      <c r="C15" s="147"/>
      <c r="D15" s="148"/>
      <c r="E15" s="39"/>
      <c r="F15" s="39"/>
      <c r="G15" s="40"/>
      <c r="H15" s="40"/>
      <c r="I15" s="41">
        <f>SUM(I11:I14)</f>
        <v>875071</v>
      </c>
      <c r="J15" s="41">
        <f t="shared" ref="J15:K15" si="0">SUM(J11:J14)</f>
        <v>839705</v>
      </c>
      <c r="K15" s="41">
        <f t="shared" si="0"/>
        <v>35366</v>
      </c>
      <c r="L15" s="42"/>
    </row>
    <row r="16" spans="1:12" ht="15" customHeight="1">
      <c r="A16" s="149" t="s">
        <v>12</v>
      </c>
      <c r="B16" s="140"/>
      <c r="C16" s="141"/>
      <c r="D16" s="140"/>
      <c r="E16" s="141"/>
      <c r="F16" s="141"/>
      <c r="G16" s="140"/>
      <c r="H16" s="140"/>
      <c r="I16" s="140"/>
      <c r="J16" s="140"/>
      <c r="K16" s="141"/>
      <c r="L16" s="37"/>
    </row>
    <row r="17" spans="1:12" ht="15" customHeight="1">
      <c r="A17" s="5">
        <v>1</v>
      </c>
      <c r="B17" s="44" t="s">
        <v>55</v>
      </c>
      <c r="C17" s="45">
        <v>1991</v>
      </c>
      <c r="D17" s="45">
        <v>101470027</v>
      </c>
      <c r="E17" s="45">
        <v>39680</v>
      </c>
      <c r="F17" s="45"/>
      <c r="G17" s="45" t="s">
        <v>13</v>
      </c>
      <c r="H17" s="46">
        <v>1</v>
      </c>
      <c r="I17" s="47">
        <v>180</v>
      </c>
      <c r="J17" s="47">
        <v>180</v>
      </c>
      <c r="K17" s="47">
        <v>0</v>
      </c>
      <c r="L17" s="46">
        <v>10</v>
      </c>
    </row>
    <row r="18" spans="1:12" ht="15" customHeight="1">
      <c r="A18" s="5">
        <f t="shared" ref="A18:A40" si="1">A17+1</f>
        <v>2</v>
      </c>
      <c r="B18" s="44" t="s">
        <v>56</v>
      </c>
      <c r="C18" s="45">
        <v>1999</v>
      </c>
      <c r="D18" s="45">
        <v>101410013</v>
      </c>
      <c r="E18" s="45">
        <v>58824</v>
      </c>
      <c r="F18" s="45"/>
      <c r="G18" s="45" t="s">
        <v>13</v>
      </c>
      <c r="H18" s="46">
        <v>1</v>
      </c>
      <c r="I18" s="47">
        <v>961</v>
      </c>
      <c r="J18" s="47">
        <v>961</v>
      </c>
      <c r="K18" s="47">
        <v>0</v>
      </c>
      <c r="L18" s="46">
        <v>10</v>
      </c>
    </row>
    <row r="19" spans="1:12" ht="15" customHeight="1">
      <c r="A19" s="5">
        <f t="shared" si="1"/>
        <v>3</v>
      </c>
      <c r="B19" s="44" t="s">
        <v>57</v>
      </c>
      <c r="C19" s="45">
        <v>1974</v>
      </c>
      <c r="D19" s="45">
        <v>101490016</v>
      </c>
      <c r="E19" s="45"/>
      <c r="F19" s="45"/>
      <c r="G19" s="45" t="s">
        <v>13</v>
      </c>
      <c r="H19" s="46">
        <v>1</v>
      </c>
      <c r="I19" s="47">
        <v>402</v>
      </c>
      <c r="J19" s="47">
        <v>402</v>
      </c>
      <c r="K19" s="47">
        <v>0</v>
      </c>
      <c r="L19" s="46">
        <v>10</v>
      </c>
    </row>
    <row r="20" spans="1:12" ht="15" customHeight="1">
      <c r="A20" s="5">
        <f t="shared" si="1"/>
        <v>4</v>
      </c>
      <c r="B20" s="48" t="s">
        <v>58</v>
      </c>
      <c r="C20" s="45">
        <v>2008</v>
      </c>
      <c r="D20" s="45">
        <v>101490017</v>
      </c>
      <c r="E20" s="45"/>
      <c r="F20" s="45"/>
      <c r="G20" s="45" t="s">
        <v>13</v>
      </c>
      <c r="H20" s="46">
        <v>1</v>
      </c>
      <c r="I20" s="47">
        <v>2789</v>
      </c>
      <c r="J20" s="47">
        <v>2789</v>
      </c>
      <c r="K20" s="47">
        <f>I20-J20</f>
        <v>0</v>
      </c>
      <c r="L20" s="46">
        <v>10</v>
      </c>
    </row>
    <row r="21" spans="1:12" ht="15" customHeight="1">
      <c r="A21" s="5">
        <f t="shared" si="1"/>
        <v>5</v>
      </c>
      <c r="B21" s="48" t="s">
        <v>59</v>
      </c>
      <c r="C21" s="45">
        <v>2008</v>
      </c>
      <c r="D21" s="45">
        <v>101490018</v>
      </c>
      <c r="E21" s="45"/>
      <c r="F21" s="45"/>
      <c r="G21" s="45" t="s">
        <v>13</v>
      </c>
      <c r="H21" s="46">
        <v>1</v>
      </c>
      <c r="I21" s="47">
        <v>3000</v>
      </c>
      <c r="J21" s="47">
        <v>3000</v>
      </c>
      <c r="K21" s="47">
        <f>I21-J21</f>
        <v>0</v>
      </c>
      <c r="L21" s="46">
        <v>10</v>
      </c>
    </row>
    <row r="22" spans="1:12" ht="15" customHeight="1">
      <c r="A22" s="5">
        <f t="shared" si="1"/>
        <v>6</v>
      </c>
      <c r="B22" s="48" t="s">
        <v>60</v>
      </c>
      <c r="C22" s="45">
        <v>2010</v>
      </c>
      <c r="D22" s="45">
        <v>101490019</v>
      </c>
      <c r="E22" s="45"/>
      <c r="F22" s="45"/>
      <c r="G22" s="45" t="s">
        <v>13</v>
      </c>
      <c r="H22" s="46">
        <v>1</v>
      </c>
      <c r="I22" s="47">
        <v>3222</v>
      </c>
      <c r="J22" s="47">
        <v>2962</v>
      </c>
      <c r="K22" s="47">
        <f>I22-J22</f>
        <v>260</v>
      </c>
      <c r="L22" s="46">
        <v>10</v>
      </c>
    </row>
    <row r="23" spans="1:12" ht="15" customHeight="1">
      <c r="A23" s="5">
        <f t="shared" si="1"/>
        <v>7</v>
      </c>
      <c r="B23" s="49" t="s">
        <v>61</v>
      </c>
      <c r="C23" s="45">
        <v>2011</v>
      </c>
      <c r="D23" s="45">
        <v>101480001</v>
      </c>
      <c r="E23" s="45"/>
      <c r="F23" s="45"/>
      <c r="G23" s="45" t="s">
        <v>13</v>
      </c>
      <c r="H23" s="46">
        <v>1</v>
      </c>
      <c r="I23" s="47">
        <v>3000</v>
      </c>
      <c r="J23" s="47">
        <v>2425</v>
      </c>
      <c r="K23" s="47">
        <f t="shared" ref="K23:K37" si="2">I23-J23</f>
        <v>575</v>
      </c>
      <c r="L23" s="46">
        <v>10</v>
      </c>
    </row>
    <row r="24" spans="1:12" ht="15" customHeight="1">
      <c r="A24" s="5">
        <f t="shared" si="1"/>
        <v>8</v>
      </c>
      <c r="B24" s="49" t="s">
        <v>62</v>
      </c>
      <c r="C24" s="45">
        <v>2011</v>
      </c>
      <c r="D24" s="45">
        <v>101490020</v>
      </c>
      <c r="E24" s="45"/>
      <c r="F24" s="45"/>
      <c r="G24" s="45" t="s">
        <v>13</v>
      </c>
      <c r="H24" s="46">
        <v>1</v>
      </c>
      <c r="I24" s="47">
        <v>2800</v>
      </c>
      <c r="J24" s="47">
        <v>2246</v>
      </c>
      <c r="K24" s="47">
        <f t="shared" si="2"/>
        <v>554</v>
      </c>
      <c r="L24" s="46">
        <v>10</v>
      </c>
    </row>
    <row r="25" spans="1:12" ht="15" customHeight="1">
      <c r="A25" s="5">
        <f t="shared" si="1"/>
        <v>9</v>
      </c>
      <c r="B25" s="49" t="s">
        <v>63</v>
      </c>
      <c r="C25" s="45">
        <v>2011</v>
      </c>
      <c r="D25" s="45">
        <v>101480002</v>
      </c>
      <c r="E25" s="45"/>
      <c r="F25" s="45"/>
      <c r="G25" s="45" t="s">
        <v>13</v>
      </c>
      <c r="H25" s="46">
        <v>1</v>
      </c>
      <c r="I25" s="47">
        <v>7000</v>
      </c>
      <c r="J25" s="47">
        <v>5638</v>
      </c>
      <c r="K25" s="47">
        <f t="shared" si="2"/>
        <v>1362</v>
      </c>
      <c r="L25" s="46">
        <v>10</v>
      </c>
    </row>
    <row r="26" spans="1:12" ht="15" customHeight="1">
      <c r="A26" s="5">
        <f t="shared" si="1"/>
        <v>10</v>
      </c>
      <c r="B26" s="49" t="s">
        <v>64</v>
      </c>
      <c r="C26" s="45">
        <v>2012</v>
      </c>
      <c r="D26" s="45">
        <v>101490021</v>
      </c>
      <c r="E26" s="45"/>
      <c r="F26" s="45"/>
      <c r="G26" s="45" t="s">
        <v>13</v>
      </c>
      <c r="H26" s="46">
        <v>1</v>
      </c>
      <c r="I26" s="47">
        <v>14375</v>
      </c>
      <c r="J26" s="47">
        <v>8913</v>
      </c>
      <c r="K26" s="47">
        <f t="shared" si="2"/>
        <v>5462</v>
      </c>
      <c r="L26" s="46">
        <v>10</v>
      </c>
    </row>
    <row r="27" spans="1:12" ht="15" customHeight="1">
      <c r="A27" s="5">
        <f t="shared" si="1"/>
        <v>11</v>
      </c>
      <c r="B27" s="49" t="s">
        <v>65</v>
      </c>
      <c r="C27" s="45">
        <v>2012</v>
      </c>
      <c r="D27" s="45">
        <v>101490022</v>
      </c>
      <c r="E27" s="45"/>
      <c r="F27" s="45"/>
      <c r="G27" s="45" t="s">
        <v>13</v>
      </c>
      <c r="H27" s="46">
        <v>1</v>
      </c>
      <c r="I27" s="47">
        <v>7475</v>
      </c>
      <c r="J27" s="47">
        <v>4592</v>
      </c>
      <c r="K27" s="47">
        <f t="shared" si="2"/>
        <v>2883</v>
      </c>
      <c r="L27" s="46">
        <v>10</v>
      </c>
    </row>
    <row r="28" spans="1:12" ht="15" customHeight="1">
      <c r="A28" s="5">
        <f t="shared" si="1"/>
        <v>12</v>
      </c>
      <c r="B28" s="49" t="s">
        <v>66</v>
      </c>
      <c r="C28" s="45">
        <v>2012</v>
      </c>
      <c r="D28" s="45">
        <v>101490023</v>
      </c>
      <c r="E28" s="45"/>
      <c r="F28" s="45"/>
      <c r="G28" s="45" t="s">
        <v>13</v>
      </c>
      <c r="H28" s="46">
        <v>2</v>
      </c>
      <c r="I28" s="47">
        <v>5800</v>
      </c>
      <c r="J28" s="47">
        <v>3557</v>
      </c>
      <c r="K28" s="47">
        <f t="shared" si="2"/>
        <v>2243</v>
      </c>
      <c r="L28" s="46">
        <v>10</v>
      </c>
    </row>
    <row r="29" spans="1:12" ht="15" customHeight="1">
      <c r="A29" s="5">
        <f t="shared" si="1"/>
        <v>13</v>
      </c>
      <c r="B29" s="50" t="s">
        <v>67</v>
      </c>
      <c r="C29" s="45">
        <v>2005</v>
      </c>
      <c r="D29" s="45">
        <v>101480003</v>
      </c>
      <c r="E29" s="45"/>
      <c r="F29" s="45"/>
      <c r="G29" s="45" t="s">
        <v>13</v>
      </c>
      <c r="H29" s="46">
        <v>1</v>
      </c>
      <c r="I29" s="47">
        <v>3808</v>
      </c>
      <c r="J29" s="47">
        <v>3808</v>
      </c>
      <c r="K29" s="47">
        <f t="shared" si="2"/>
        <v>0</v>
      </c>
      <c r="L29" s="46">
        <v>10</v>
      </c>
    </row>
    <row r="30" spans="1:12" ht="15" customHeight="1">
      <c r="A30" s="5">
        <f t="shared" si="1"/>
        <v>14</v>
      </c>
      <c r="B30" s="45" t="s">
        <v>68</v>
      </c>
      <c r="C30" s="45">
        <v>2012</v>
      </c>
      <c r="D30" s="45">
        <v>101490020</v>
      </c>
      <c r="E30" s="45"/>
      <c r="F30" s="45"/>
      <c r="G30" s="45" t="s">
        <v>13</v>
      </c>
      <c r="H30" s="46">
        <v>1</v>
      </c>
      <c r="I30" s="47">
        <v>504</v>
      </c>
      <c r="J30" s="47">
        <v>504</v>
      </c>
      <c r="K30" s="47">
        <f t="shared" si="2"/>
        <v>0</v>
      </c>
      <c r="L30" s="46">
        <v>10</v>
      </c>
    </row>
    <row r="31" spans="1:12" ht="15" customHeight="1">
      <c r="A31" s="5">
        <f t="shared" si="1"/>
        <v>15</v>
      </c>
      <c r="B31" s="45" t="s">
        <v>69</v>
      </c>
      <c r="C31" s="45">
        <v>2015</v>
      </c>
      <c r="D31" s="45">
        <v>101410014</v>
      </c>
      <c r="E31" s="45"/>
      <c r="F31" s="45"/>
      <c r="G31" s="45" t="s">
        <v>13</v>
      </c>
      <c r="H31" s="46">
        <v>1</v>
      </c>
      <c r="I31" s="47">
        <v>47456</v>
      </c>
      <c r="J31" s="47">
        <v>19800</v>
      </c>
      <c r="K31" s="47">
        <f t="shared" si="2"/>
        <v>27656</v>
      </c>
      <c r="L31" s="46">
        <v>10</v>
      </c>
    </row>
    <row r="32" spans="1:12" ht="15" customHeight="1">
      <c r="A32" s="5">
        <f t="shared" si="1"/>
        <v>16</v>
      </c>
      <c r="B32" s="45" t="s">
        <v>70</v>
      </c>
      <c r="C32" s="45">
        <v>2016</v>
      </c>
      <c r="D32" s="51">
        <v>101480004</v>
      </c>
      <c r="E32" s="45"/>
      <c r="F32" s="45"/>
      <c r="G32" s="45" t="s">
        <v>13</v>
      </c>
      <c r="H32" s="46">
        <v>1</v>
      </c>
      <c r="I32" s="47">
        <v>12000</v>
      </c>
      <c r="J32" s="47">
        <v>4600</v>
      </c>
      <c r="K32" s="47">
        <f t="shared" si="2"/>
        <v>7400</v>
      </c>
      <c r="L32" s="46">
        <v>10</v>
      </c>
    </row>
    <row r="33" spans="1:12" ht="15" customHeight="1">
      <c r="A33" s="5">
        <f t="shared" si="1"/>
        <v>17</v>
      </c>
      <c r="B33" s="45" t="s">
        <v>71</v>
      </c>
      <c r="C33" s="45">
        <v>2016</v>
      </c>
      <c r="D33" s="51">
        <v>101480005</v>
      </c>
      <c r="E33" s="45"/>
      <c r="F33" s="45"/>
      <c r="G33" s="45" t="s">
        <v>13</v>
      </c>
      <c r="H33" s="46">
        <v>1</v>
      </c>
      <c r="I33" s="47">
        <v>4500</v>
      </c>
      <c r="J33" s="47">
        <v>1748</v>
      </c>
      <c r="K33" s="47">
        <f t="shared" si="2"/>
        <v>2752</v>
      </c>
      <c r="L33" s="46">
        <v>10</v>
      </c>
    </row>
    <row r="34" spans="1:12" ht="22.5" customHeight="1">
      <c r="A34" s="5">
        <f t="shared" si="1"/>
        <v>18</v>
      </c>
      <c r="B34" s="45" t="s">
        <v>72</v>
      </c>
      <c r="C34" s="45">
        <v>2016</v>
      </c>
      <c r="D34" s="51">
        <v>101410015</v>
      </c>
      <c r="E34" s="45"/>
      <c r="F34" s="45"/>
      <c r="G34" s="45" t="s">
        <v>13</v>
      </c>
      <c r="H34" s="46">
        <v>1</v>
      </c>
      <c r="I34" s="47">
        <v>7053</v>
      </c>
      <c r="J34" s="47">
        <v>2596</v>
      </c>
      <c r="K34" s="47">
        <f t="shared" si="2"/>
        <v>4457</v>
      </c>
      <c r="L34" s="46">
        <v>10</v>
      </c>
    </row>
    <row r="35" spans="1:12" ht="15" customHeight="1">
      <c r="A35" s="5">
        <f t="shared" si="1"/>
        <v>19</v>
      </c>
      <c r="B35" s="51" t="s">
        <v>73</v>
      </c>
      <c r="C35" s="45">
        <v>2017</v>
      </c>
      <c r="D35" s="52">
        <v>101410016</v>
      </c>
      <c r="E35" s="53" t="s">
        <v>74</v>
      </c>
      <c r="F35" s="45"/>
      <c r="G35" s="45" t="s">
        <v>13</v>
      </c>
      <c r="H35" s="46">
        <v>1</v>
      </c>
      <c r="I35" s="47">
        <v>7525</v>
      </c>
      <c r="J35" s="47">
        <v>2079</v>
      </c>
      <c r="K35" s="47">
        <f t="shared" si="2"/>
        <v>5446</v>
      </c>
      <c r="L35" s="46">
        <v>10</v>
      </c>
    </row>
    <row r="36" spans="1:12" ht="15" customHeight="1">
      <c r="A36" s="5">
        <f t="shared" si="1"/>
        <v>20</v>
      </c>
      <c r="B36" s="51" t="s">
        <v>70</v>
      </c>
      <c r="C36" s="45">
        <v>2017</v>
      </c>
      <c r="D36" s="52">
        <v>101480006</v>
      </c>
      <c r="E36" s="45"/>
      <c r="F36" s="45"/>
      <c r="G36" s="45" t="s">
        <v>13</v>
      </c>
      <c r="H36" s="46">
        <v>1</v>
      </c>
      <c r="I36" s="47">
        <v>8373</v>
      </c>
      <c r="J36" s="47">
        <v>2100</v>
      </c>
      <c r="K36" s="47">
        <f t="shared" si="2"/>
        <v>6273</v>
      </c>
      <c r="L36" s="46">
        <v>10</v>
      </c>
    </row>
    <row r="37" spans="1:12" ht="15" customHeight="1">
      <c r="A37" s="5">
        <f t="shared" si="1"/>
        <v>21</v>
      </c>
      <c r="B37" s="51" t="s">
        <v>75</v>
      </c>
      <c r="C37" s="45">
        <v>2017</v>
      </c>
      <c r="D37" s="52">
        <v>101410017</v>
      </c>
      <c r="E37" s="45"/>
      <c r="F37" s="45"/>
      <c r="G37" s="45" t="s">
        <v>13</v>
      </c>
      <c r="H37" s="46">
        <v>1</v>
      </c>
      <c r="I37" s="47">
        <v>11599</v>
      </c>
      <c r="J37" s="47">
        <v>2910</v>
      </c>
      <c r="K37" s="47">
        <f t="shared" si="2"/>
        <v>8689</v>
      </c>
      <c r="L37" s="46">
        <v>10</v>
      </c>
    </row>
    <row r="38" spans="1:12" ht="15" customHeight="1">
      <c r="A38" s="5">
        <f t="shared" si="1"/>
        <v>22</v>
      </c>
      <c r="B38" s="45" t="s">
        <v>76</v>
      </c>
      <c r="C38" s="45">
        <v>2019</v>
      </c>
      <c r="D38" s="45">
        <v>101490026</v>
      </c>
      <c r="E38" s="45"/>
      <c r="F38" s="45"/>
      <c r="G38" s="45" t="s">
        <v>13</v>
      </c>
      <c r="H38" s="46">
        <v>1</v>
      </c>
      <c r="I38" s="47">
        <v>27720</v>
      </c>
      <c r="J38" s="47">
        <v>1386</v>
      </c>
      <c r="K38" s="47">
        <f>I38-J38</f>
        <v>26334</v>
      </c>
      <c r="L38" s="46">
        <v>10</v>
      </c>
    </row>
    <row r="39" spans="1:12" ht="15" customHeight="1">
      <c r="A39" s="5">
        <f t="shared" si="1"/>
        <v>23</v>
      </c>
      <c r="B39" s="45" t="s">
        <v>77</v>
      </c>
      <c r="C39" s="45">
        <v>2019</v>
      </c>
      <c r="D39" s="45">
        <v>101490027</v>
      </c>
      <c r="E39" s="45"/>
      <c r="F39" s="45"/>
      <c r="G39" s="45" t="s">
        <v>13</v>
      </c>
      <c r="H39" s="46">
        <v>1</v>
      </c>
      <c r="I39" s="47">
        <v>15467</v>
      </c>
      <c r="J39" s="47">
        <v>516</v>
      </c>
      <c r="K39" s="47">
        <f>I39-J39</f>
        <v>14951</v>
      </c>
      <c r="L39" s="46">
        <v>10</v>
      </c>
    </row>
    <row r="40" spans="1:12" ht="15" customHeight="1" thickBot="1">
      <c r="A40" s="5">
        <f t="shared" si="1"/>
        <v>24</v>
      </c>
      <c r="B40" s="45" t="s">
        <v>71</v>
      </c>
      <c r="C40" s="45">
        <v>2019</v>
      </c>
      <c r="D40" s="45">
        <v>101480007</v>
      </c>
      <c r="E40" s="45"/>
      <c r="F40" s="45"/>
      <c r="G40" s="45" t="s">
        <v>13</v>
      </c>
      <c r="H40" s="46">
        <v>1</v>
      </c>
      <c r="I40" s="47">
        <v>9500</v>
      </c>
      <c r="J40" s="47">
        <v>158</v>
      </c>
      <c r="K40" s="47">
        <f>I40-J40</f>
        <v>9342</v>
      </c>
      <c r="L40" s="46">
        <v>10</v>
      </c>
    </row>
    <row r="41" spans="1:12" ht="18" customHeight="1" thickBot="1">
      <c r="A41" s="7"/>
      <c r="B41" s="8" t="s">
        <v>14</v>
      </c>
      <c r="C41" s="8"/>
      <c r="D41" s="9" t="s">
        <v>15</v>
      </c>
      <c r="E41" s="9"/>
      <c r="F41" s="9"/>
      <c r="G41" s="9" t="s">
        <v>15</v>
      </c>
      <c r="H41" s="9">
        <f>SUM(H17:H40)</f>
        <v>25</v>
      </c>
      <c r="I41" s="10">
        <f>SUM(I17:I40)</f>
        <v>206509</v>
      </c>
      <c r="J41" s="10">
        <f t="shared" ref="J41:K41" si="3">SUM(J17:J40)</f>
        <v>79870</v>
      </c>
      <c r="K41" s="10">
        <f t="shared" si="3"/>
        <v>126639</v>
      </c>
      <c r="L41" s="37"/>
    </row>
    <row r="42" spans="1:12" ht="15.75" customHeight="1" thickBot="1">
      <c r="A42" s="166" t="s">
        <v>16</v>
      </c>
      <c r="B42" s="167"/>
      <c r="C42" s="167"/>
      <c r="D42" s="167"/>
      <c r="E42" s="167"/>
      <c r="F42" s="167"/>
      <c r="G42" s="167"/>
      <c r="H42" s="167"/>
      <c r="I42" s="167"/>
      <c r="J42" s="167"/>
      <c r="K42" s="167"/>
      <c r="L42" s="37"/>
    </row>
    <row r="43" spans="1:12" ht="15.75" customHeight="1">
      <c r="A43" s="11">
        <v>1</v>
      </c>
      <c r="B43" s="44" t="s">
        <v>78</v>
      </c>
      <c r="C43" s="45">
        <v>2008</v>
      </c>
      <c r="D43" s="45">
        <v>101640011</v>
      </c>
      <c r="E43" s="45"/>
      <c r="F43" s="45"/>
      <c r="G43" s="45" t="s">
        <v>13</v>
      </c>
      <c r="H43" s="46">
        <v>1</v>
      </c>
      <c r="I43" s="47">
        <v>3258</v>
      </c>
      <c r="J43" s="47">
        <v>3258</v>
      </c>
      <c r="K43" s="47">
        <f>I43-J43</f>
        <v>0</v>
      </c>
      <c r="L43" s="46">
        <v>10</v>
      </c>
    </row>
    <row r="44" spans="1:12" ht="15.75" customHeight="1">
      <c r="A44" s="13">
        <f t="shared" ref="A44:A47" si="4">A43+1</f>
        <v>2</v>
      </c>
      <c r="B44" s="44" t="s">
        <v>79</v>
      </c>
      <c r="C44" s="45">
        <v>2011</v>
      </c>
      <c r="D44" s="45">
        <v>101630012</v>
      </c>
      <c r="E44" s="45"/>
      <c r="F44" s="45"/>
      <c r="G44" s="45" t="s">
        <v>13</v>
      </c>
      <c r="H44" s="46">
        <v>1</v>
      </c>
      <c r="I44" s="47">
        <v>4505</v>
      </c>
      <c r="J44" s="47">
        <v>3670</v>
      </c>
      <c r="K44" s="47">
        <f>I44-J44</f>
        <v>835</v>
      </c>
      <c r="L44" s="46">
        <v>10</v>
      </c>
    </row>
    <row r="45" spans="1:12" ht="15.75" customHeight="1">
      <c r="A45" s="13">
        <f t="shared" si="4"/>
        <v>3</v>
      </c>
      <c r="B45" s="44" t="s">
        <v>80</v>
      </c>
      <c r="C45" s="45">
        <v>2011</v>
      </c>
      <c r="D45" s="45">
        <v>101630013</v>
      </c>
      <c r="E45" s="45"/>
      <c r="F45" s="45"/>
      <c r="G45" s="45" t="s">
        <v>13</v>
      </c>
      <c r="H45" s="46">
        <v>1</v>
      </c>
      <c r="I45" s="47">
        <v>1750</v>
      </c>
      <c r="J45" s="47">
        <v>1440</v>
      </c>
      <c r="K45" s="47">
        <f>I45-J45</f>
        <v>310</v>
      </c>
      <c r="L45" s="46">
        <v>10</v>
      </c>
    </row>
    <row r="46" spans="1:12" ht="15.75" customHeight="1">
      <c r="A46" s="13">
        <f t="shared" si="4"/>
        <v>4</v>
      </c>
      <c r="B46" s="44" t="s">
        <v>80</v>
      </c>
      <c r="C46" s="45">
        <v>2011</v>
      </c>
      <c r="D46" s="45">
        <v>101630014</v>
      </c>
      <c r="E46" s="45"/>
      <c r="F46" s="45"/>
      <c r="G46" s="45" t="s">
        <v>13</v>
      </c>
      <c r="H46" s="46">
        <v>1</v>
      </c>
      <c r="I46" s="47">
        <v>1450</v>
      </c>
      <c r="J46" s="47">
        <v>1167</v>
      </c>
      <c r="K46" s="47">
        <f>I46-J46</f>
        <v>283</v>
      </c>
      <c r="L46" s="46">
        <v>10</v>
      </c>
    </row>
    <row r="47" spans="1:12" ht="15.75" customHeight="1" thickBot="1">
      <c r="A47" s="13">
        <f t="shared" si="4"/>
        <v>5</v>
      </c>
      <c r="B47" s="44" t="s">
        <v>81</v>
      </c>
      <c r="C47" s="45">
        <v>2011</v>
      </c>
      <c r="D47" s="45">
        <v>101630015</v>
      </c>
      <c r="E47" s="45"/>
      <c r="F47" s="45"/>
      <c r="G47" s="45" t="s">
        <v>13</v>
      </c>
      <c r="H47" s="46">
        <v>1</v>
      </c>
      <c r="I47" s="47">
        <v>1150</v>
      </c>
      <c r="J47" s="47">
        <v>955</v>
      </c>
      <c r="K47" s="47">
        <f>I47-J47</f>
        <v>195</v>
      </c>
      <c r="L47" s="46">
        <v>10</v>
      </c>
    </row>
    <row r="48" spans="1:12" ht="20.25" customHeight="1" thickBot="1">
      <c r="A48" s="152" t="s">
        <v>17</v>
      </c>
      <c r="B48" s="153"/>
      <c r="C48" s="27"/>
      <c r="D48" s="9" t="s">
        <v>15</v>
      </c>
      <c r="E48" s="9"/>
      <c r="F48" s="9"/>
      <c r="G48" s="9" t="s">
        <v>15</v>
      </c>
      <c r="H48" s="64">
        <f>SUM(H43:H47)</f>
        <v>5</v>
      </c>
      <c r="I48" s="10">
        <f>SUM(I43:I47)</f>
        <v>12113</v>
      </c>
      <c r="J48" s="10">
        <f>SUM(J43:J47)</f>
        <v>10490</v>
      </c>
      <c r="K48" s="26">
        <f>SUM(K43:K47)</f>
        <v>1623</v>
      </c>
      <c r="L48" s="37"/>
    </row>
    <row r="49" spans="1:12" ht="26.25" customHeight="1">
      <c r="A49" s="154" t="s">
        <v>18</v>
      </c>
      <c r="B49" s="151"/>
      <c r="C49" s="151"/>
      <c r="D49" s="151"/>
      <c r="E49" s="151"/>
      <c r="F49" s="151"/>
      <c r="G49" s="151"/>
      <c r="H49" s="151"/>
      <c r="I49" s="151"/>
      <c r="J49" s="151"/>
      <c r="K49" s="151"/>
      <c r="L49" s="37"/>
    </row>
    <row r="50" spans="1:12" ht="15" customHeight="1">
      <c r="A50" s="5">
        <v>1</v>
      </c>
      <c r="B50" s="44" t="s">
        <v>82</v>
      </c>
      <c r="C50" s="45">
        <v>2010</v>
      </c>
      <c r="D50" s="45">
        <v>10810001</v>
      </c>
      <c r="E50" s="45"/>
      <c r="F50" s="45"/>
      <c r="G50" s="45" t="s">
        <v>13</v>
      </c>
      <c r="H50" s="46">
        <v>4</v>
      </c>
      <c r="I50" s="47">
        <v>8000</v>
      </c>
      <c r="J50" s="47">
        <v>4716</v>
      </c>
      <c r="K50" s="47">
        <f>I50-J50</f>
        <v>3284</v>
      </c>
      <c r="L50" s="46">
        <v>25</v>
      </c>
    </row>
    <row r="51" spans="1:12" ht="15" customHeight="1">
      <c r="A51" s="5">
        <f t="shared" ref="A51:A52" si="5">A50+1</f>
        <v>2</v>
      </c>
      <c r="B51" s="44" t="s">
        <v>83</v>
      </c>
      <c r="C51" s="45">
        <v>2012</v>
      </c>
      <c r="D51" s="45">
        <v>10810002</v>
      </c>
      <c r="E51" s="45"/>
      <c r="F51" s="45"/>
      <c r="G51" s="45" t="s">
        <v>13</v>
      </c>
      <c r="H51" s="46">
        <v>41</v>
      </c>
      <c r="I51" s="47">
        <v>10250</v>
      </c>
      <c r="J51" s="47">
        <v>7224</v>
      </c>
      <c r="K51" s="47">
        <f>I51-J51</f>
        <v>3026</v>
      </c>
      <c r="L51" s="46">
        <v>25</v>
      </c>
    </row>
    <row r="52" spans="1:12" ht="15" customHeight="1">
      <c r="A52" s="34">
        <f t="shared" si="5"/>
        <v>3</v>
      </c>
      <c r="B52" s="55" t="s">
        <v>84</v>
      </c>
      <c r="C52" s="56">
        <v>2012</v>
      </c>
      <c r="D52" s="56">
        <v>10810003</v>
      </c>
      <c r="E52" s="56"/>
      <c r="F52" s="56"/>
      <c r="G52" s="56" t="s">
        <v>13</v>
      </c>
      <c r="H52" s="57">
        <v>20</v>
      </c>
      <c r="I52" s="58">
        <v>200</v>
      </c>
      <c r="J52" s="58">
        <v>85</v>
      </c>
      <c r="K52" s="58">
        <f>I52-J52</f>
        <v>115</v>
      </c>
      <c r="L52" s="57">
        <v>25</v>
      </c>
    </row>
    <row r="53" spans="1:12" ht="15" customHeight="1">
      <c r="A53" s="155" t="s">
        <v>19</v>
      </c>
      <c r="B53" s="156"/>
      <c r="C53" s="59"/>
      <c r="D53" s="60" t="s">
        <v>15</v>
      </c>
      <c r="E53" s="60"/>
      <c r="F53" s="60"/>
      <c r="G53" s="60" t="s">
        <v>15</v>
      </c>
      <c r="H53" s="61">
        <f>SUM(H50:H52)</f>
        <v>65</v>
      </c>
      <c r="I53" s="61">
        <f>SUM(I50:I52)</f>
        <v>18450</v>
      </c>
      <c r="J53" s="61">
        <f>SUM(J50:J52)</f>
        <v>12025</v>
      </c>
      <c r="K53" s="61">
        <f>SUM(K50:K52)</f>
        <v>6425</v>
      </c>
      <c r="L53" s="37"/>
    </row>
    <row r="54" spans="1:12" ht="15" customHeight="1">
      <c r="A54" s="62" t="s">
        <v>85</v>
      </c>
      <c r="B54" s="63"/>
      <c r="C54" s="63"/>
    </row>
    <row r="55" spans="1:12" s="28" customFormat="1" ht="15" customHeight="1">
      <c r="A55" s="5">
        <v>1</v>
      </c>
      <c r="B55" s="44" t="s">
        <v>86</v>
      </c>
      <c r="C55" s="45">
        <v>2010</v>
      </c>
      <c r="D55" s="45">
        <v>10910020</v>
      </c>
      <c r="E55" s="45"/>
      <c r="F55" s="45"/>
      <c r="G55" s="45" t="s">
        <v>13</v>
      </c>
      <c r="H55" s="46">
        <v>1</v>
      </c>
      <c r="I55" s="47">
        <v>920</v>
      </c>
      <c r="J55" s="47">
        <v>756</v>
      </c>
      <c r="K55" s="47">
        <f>I55-J55</f>
        <v>164</v>
      </c>
      <c r="L55" s="46">
        <v>10</v>
      </c>
    </row>
    <row r="56" spans="1:12" s="28" customFormat="1" ht="15" customHeight="1">
      <c r="A56" s="160" t="s">
        <v>87</v>
      </c>
      <c r="B56" s="156"/>
      <c r="C56" s="59"/>
      <c r="D56" s="60" t="s">
        <v>15</v>
      </c>
      <c r="E56" s="60"/>
      <c r="F56" s="60"/>
      <c r="G56" s="60" t="s">
        <v>15</v>
      </c>
      <c r="H56" s="61">
        <f>SUM(H55:H55)</f>
        <v>1</v>
      </c>
      <c r="I56" s="61">
        <f>SUM(I55:I55)</f>
        <v>920</v>
      </c>
      <c r="J56" s="61">
        <f>SUM(J55:J55)</f>
        <v>756</v>
      </c>
      <c r="K56" s="61">
        <f>SUM(K55:K55)</f>
        <v>164</v>
      </c>
      <c r="L56" s="37"/>
    </row>
    <row r="57" spans="1:12" ht="22.5" customHeight="1">
      <c r="A57" s="150" t="s">
        <v>20</v>
      </c>
      <c r="B57" s="151"/>
      <c r="C57" s="151"/>
      <c r="D57" s="151"/>
      <c r="E57" s="151"/>
      <c r="F57" s="151"/>
      <c r="G57" s="151"/>
      <c r="H57" s="151"/>
      <c r="I57" s="151"/>
      <c r="J57" s="151"/>
      <c r="K57" s="151"/>
    </row>
    <row r="58" spans="1:12" ht="13.5" customHeight="1">
      <c r="A58" s="157" t="s">
        <v>0</v>
      </c>
      <c r="B58" s="142" t="s">
        <v>1</v>
      </c>
      <c r="C58" s="158" t="s">
        <v>46</v>
      </c>
      <c r="D58" s="158" t="s">
        <v>2</v>
      </c>
      <c r="E58" s="33"/>
      <c r="F58" s="33"/>
      <c r="G58" s="142" t="s">
        <v>3</v>
      </c>
      <c r="H58" s="142" t="s">
        <v>4</v>
      </c>
      <c r="I58" s="139" t="s">
        <v>5</v>
      </c>
      <c r="J58" s="140"/>
      <c r="K58" s="141"/>
      <c r="L58" s="37"/>
    </row>
    <row r="59" spans="1:12" ht="13.5" customHeight="1">
      <c r="A59" s="143"/>
      <c r="B59" s="143"/>
      <c r="C59" s="159"/>
      <c r="D59" s="159"/>
      <c r="E59" s="35" t="s">
        <v>47</v>
      </c>
      <c r="F59" s="35" t="s">
        <v>48</v>
      </c>
      <c r="G59" s="143"/>
      <c r="H59" s="143"/>
      <c r="I59" s="3" t="s">
        <v>6</v>
      </c>
      <c r="J59" s="3" t="s">
        <v>7</v>
      </c>
      <c r="K59" s="31" t="s">
        <v>8</v>
      </c>
      <c r="L59" s="36" t="s">
        <v>49</v>
      </c>
    </row>
    <row r="60" spans="1:12" ht="15" customHeight="1">
      <c r="A60" s="154" t="s">
        <v>21</v>
      </c>
      <c r="B60" s="151"/>
      <c r="C60" s="151"/>
      <c r="D60" s="151"/>
      <c r="E60" s="151"/>
      <c r="F60" s="151"/>
      <c r="G60" s="151"/>
      <c r="H60" s="151"/>
      <c r="I60" s="151"/>
      <c r="J60" s="151"/>
      <c r="K60" s="151"/>
      <c r="L60" s="37"/>
    </row>
    <row r="61" spans="1:12" ht="15" customHeight="1" thickBot="1">
      <c r="A61" s="4">
        <v>1</v>
      </c>
      <c r="B61" s="16" t="s">
        <v>22</v>
      </c>
      <c r="C61" s="16"/>
      <c r="D61" s="6">
        <v>1112</v>
      </c>
      <c r="E61" s="6"/>
      <c r="F61" s="6"/>
      <c r="G61" s="17"/>
      <c r="H61" s="6">
        <v>37</v>
      </c>
      <c r="I61" s="18">
        <v>660.08</v>
      </c>
      <c r="J61" s="124">
        <v>330.04</v>
      </c>
      <c r="K61" s="125">
        <v>330.04</v>
      </c>
      <c r="L61" s="37"/>
    </row>
    <row r="62" spans="1:12" ht="15.75" customHeight="1" thickBot="1">
      <c r="A62" s="164" t="s">
        <v>23</v>
      </c>
      <c r="B62" s="165"/>
      <c r="C62" s="25"/>
      <c r="D62" s="14" t="s">
        <v>15</v>
      </c>
      <c r="E62" s="14"/>
      <c r="F62" s="14"/>
      <c r="G62" s="14" t="s">
        <v>15</v>
      </c>
      <c r="H62" s="65">
        <v>37</v>
      </c>
      <c r="I62" s="15">
        <f t="shared" ref="I62:K62" si="6">SUM(I61)</f>
        <v>660.08</v>
      </c>
      <c r="J62" s="126">
        <f t="shared" si="6"/>
        <v>330.04</v>
      </c>
      <c r="K62" s="126">
        <f t="shared" si="6"/>
        <v>330.04</v>
      </c>
      <c r="L62" s="37"/>
    </row>
    <row r="63" spans="1:12" ht="15.75" customHeight="1" thickBot="1">
      <c r="A63" s="166" t="s">
        <v>24</v>
      </c>
      <c r="B63" s="167"/>
      <c r="C63" s="167"/>
      <c r="D63" s="167"/>
      <c r="E63" s="167"/>
      <c r="F63" s="167"/>
      <c r="G63" s="167"/>
      <c r="H63" s="167"/>
      <c r="I63" s="167"/>
      <c r="J63" s="167"/>
      <c r="K63" s="167"/>
      <c r="L63" s="37"/>
    </row>
    <row r="64" spans="1:12" ht="15" customHeight="1">
      <c r="A64" s="12">
        <v>1</v>
      </c>
      <c r="B64" s="66" t="s">
        <v>88</v>
      </c>
      <c r="C64" s="45">
        <v>1993</v>
      </c>
      <c r="D64" s="67" t="s">
        <v>89</v>
      </c>
      <c r="E64" s="45"/>
      <c r="F64" s="45"/>
      <c r="G64" s="45" t="s">
        <v>13</v>
      </c>
      <c r="H64" s="46">
        <v>2</v>
      </c>
      <c r="I64" s="47">
        <v>100</v>
      </c>
      <c r="J64" s="47">
        <v>50</v>
      </c>
      <c r="K64" s="83">
        <f t="shared" ref="K64:K113" si="7">I64-J64</f>
        <v>50</v>
      </c>
      <c r="L64" s="37"/>
    </row>
    <row r="65" spans="1:12" ht="15" customHeight="1">
      <c r="A65" s="4">
        <f t="shared" ref="A65:A264" si="8">A64+1</f>
        <v>2</v>
      </c>
      <c r="B65" s="66" t="s">
        <v>90</v>
      </c>
      <c r="C65" s="45">
        <v>1993</v>
      </c>
      <c r="D65" s="68">
        <v>1136005</v>
      </c>
      <c r="E65" s="45"/>
      <c r="F65" s="45"/>
      <c r="G65" s="45" t="s">
        <v>13</v>
      </c>
      <c r="H65" s="46">
        <v>10</v>
      </c>
      <c r="I65" s="47">
        <v>162</v>
      </c>
      <c r="J65" s="47">
        <v>81</v>
      </c>
      <c r="K65" s="83">
        <f t="shared" si="7"/>
        <v>81</v>
      </c>
      <c r="L65" s="37"/>
    </row>
    <row r="66" spans="1:12" ht="15" customHeight="1">
      <c r="A66" s="4">
        <f t="shared" si="8"/>
        <v>3</v>
      </c>
      <c r="B66" s="66" t="s">
        <v>37</v>
      </c>
      <c r="C66" s="45">
        <v>2003</v>
      </c>
      <c r="D66" s="68">
        <v>1136010</v>
      </c>
      <c r="E66" s="45"/>
      <c r="F66" s="45"/>
      <c r="G66" s="45" t="s">
        <v>13</v>
      </c>
      <c r="H66" s="46">
        <v>1</v>
      </c>
      <c r="I66" s="47">
        <v>29</v>
      </c>
      <c r="J66" s="47">
        <v>14</v>
      </c>
      <c r="K66" s="83">
        <f t="shared" si="7"/>
        <v>15</v>
      </c>
      <c r="L66" s="37"/>
    </row>
    <row r="67" spans="1:12" ht="15" customHeight="1">
      <c r="A67" s="4">
        <f t="shared" si="8"/>
        <v>4</v>
      </c>
      <c r="B67" s="66" t="s">
        <v>91</v>
      </c>
      <c r="C67" s="45">
        <v>1993</v>
      </c>
      <c r="D67" s="68">
        <v>1136011</v>
      </c>
      <c r="E67" s="45"/>
      <c r="F67" s="45"/>
      <c r="G67" s="45" t="s">
        <v>13</v>
      </c>
      <c r="H67" s="46">
        <v>70</v>
      </c>
      <c r="I67" s="47">
        <v>129</v>
      </c>
      <c r="J67" s="47">
        <v>64</v>
      </c>
      <c r="K67" s="83">
        <f t="shared" si="7"/>
        <v>65</v>
      </c>
      <c r="L67" s="37"/>
    </row>
    <row r="68" spans="1:12" ht="15" customHeight="1">
      <c r="A68" s="4">
        <f t="shared" si="8"/>
        <v>5</v>
      </c>
      <c r="B68" s="66" t="s">
        <v>92</v>
      </c>
      <c r="C68" s="45">
        <v>1993</v>
      </c>
      <c r="D68" s="68" t="s">
        <v>93</v>
      </c>
      <c r="E68" s="45"/>
      <c r="F68" s="45"/>
      <c r="G68" s="45" t="s">
        <v>13</v>
      </c>
      <c r="H68" s="46">
        <v>2</v>
      </c>
      <c r="I68" s="47">
        <v>82</v>
      </c>
      <c r="J68" s="47">
        <v>42</v>
      </c>
      <c r="K68" s="83">
        <f t="shared" si="7"/>
        <v>40</v>
      </c>
      <c r="L68" s="37"/>
    </row>
    <row r="69" spans="1:12" ht="15" customHeight="1">
      <c r="A69" s="4">
        <f t="shared" si="8"/>
        <v>6</v>
      </c>
      <c r="B69" s="66" t="s">
        <v>94</v>
      </c>
      <c r="C69" s="45">
        <v>1993</v>
      </c>
      <c r="D69" s="68">
        <v>1136015</v>
      </c>
      <c r="E69" s="45"/>
      <c r="F69" s="45"/>
      <c r="G69" s="45" t="s">
        <v>13</v>
      </c>
      <c r="H69" s="46">
        <v>1</v>
      </c>
      <c r="I69" s="47">
        <v>54</v>
      </c>
      <c r="J69" s="47">
        <v>27</v>
      </c>
      <c r="K69" s="83">
        <f t="shared" si="7"/>
        <v>27</v>
      </c>
      <c r="L69" s="37"/>
    </row>
    <row r="70" spans="1:12" ht="15" customHeight="1">
      <c r="A70" s="4">
        <f t="shared" si="8"/>
        <v>7</v>
      </c>
      <c r="B70" s="69" t="s">
        <v>95</v>
      </c>
      <c r="C70" s="45">
        <v>1993</v>
      </c>
      <c r="D70" s="45" t="s">
        <v>96</v>
      </c>
      <c r="E70" s="45"/>
      <c r="F70" s="45"/>
      <c r="G70" s="45" t="s">
        <v>13</v>
      </c>
      <c r="H70" s="46">
        <v>4</v>
      </c>
      <c r="I70" s="47">
        <v>56</v>
      </c>
      <c r="J70" s="47">
        <v>28</v>
      </c>
      <c r="K70" s="83">
        <f t="shared" si="7"/>
        <v>28</v>
      </c>
      <c r="L70" s="37"/>
    </row>
    <row r="71" spans="1:12" ht="15" customHeight="1">
      <c r="A71" s="4">
        <f t="shared" si="8"/>
        <v>8</v>
      </c>
      <c r="B71" s="70" t="s">
        <v>97</v>
      </c>
      <c r="C71" s="45">
        <v>2003</v>
      </c>
      <c r="D71" s="45">
        <v>1137025</v>
      </c>
      <c r="E71" s="45"/>
      <c r="F71" s="45"/>
      <c r="G71" s="45" t="s">
        <v>13</v>
      </c>
      <c r="H71" s="46">
        <v>1</v>
      </c>
      <c r="I71" s="96">
        <v>52</v>
      </c>
      <c r="J71" s="47">
        <v>26</v>
      </c>
      <c r="K71" s="83">
        <f t="shared" si="7"/>
        <v>26</v>
      </c>
      <c r="L71" s="37"/>
    </row>
    <row r="72" spans="1:12" ht="15" customHeight="1">
      <c r="A72" s="4">
        <f t="shared" si="8"/>
        <v>9</v>
      </c>
      <c r="B72" s="69" t="s">
        <v>39</v>
      </c>
      <c r="C72" s="45">
        <v>1993</v>
      </c>
      <c r="D72" s="45">
        <v>1136021</v>
      </c>
      <c r="E72" s="45"/>
      <c r="F72" s="45"/>
      <c r="G72" s="45" t="s">
        <v>13</v>
      </c>
      <c r="H72" s="46">
        <v>11</v>
      </c>
      <c r="I72" s="47">
        <v>105</v>
      </c>
      <c r="J72" s="47">
        <v>51</v>
      </c>
      <c r="K72" s="83">
        <f t="shared" si="7"/>
        <v>54</v>
      </c>
      <c r="L72" s="37"/>
    </row>
    <row r="73" spans="1:12" ht="15" customHeight="1">
      <c r="A73" s="4">
        <f t="shared" si="8"/>
        <v>10</v>
      </c>
      <c r="B73" s="69" t="s">
        <v>98</v>
      </c>
      <c r="C73" s="45">
        <v>1993</v>
      </c>
      <c r="D73" s="45">
        <v>1136022</v>
      </c>
      <c r="E73" s="45"/>
      <c r="F73" s="45"/>
      <c r="G73" s="45" t="s">
        <v>13</v>
      </c>
      <c r="H73" s="46">
        <v>4</v>
      </c>
      <c r="I73" s="47">
        <v>28</v>
      </c>
      <c r="J73" s="47">
        <v>14</v>
      </c>
      <c r="K73" s="83">
        <f t="shared" si="7"/>
        <v>14</v>
      </c>
      <c r="L73" s="37"/>
    </row>
    <row r="74" spans="1:12" ht="15" customHeight="1">
      <c r="A74" s="4">
        <f t="shared" si="8"/>
        <v>11</v>
      </c>
      <c r="B74" s="69" t="s">
        <v>99</v>
      </c>
      <c r="C74" s="45">
        <v>1993</v>
      </c>
      <c r="D74" s="45" t="s">
        <v>100</v>
      </c>
      <c r="E74" s="45"/>
      <c r="F74" s="45"/>
      <c r="G74" s="45" t="s">
        <v>13</v>
      </c>
      <c r="H74" s="46">
        <v>2</v>
      </c>
      <c r="I74" s="47">
        <v>12</v>
      </c>
      <c r="J74" s="47">
        <v>6</v>
      </c>
      <c r="K74" s="83">
        <f t="shared" si="7"/>
        <v>6</v>
      </c>
      <c r="L74" s="37"/>
    </row>
    <row r="75" spans="1:12" ht="15" customHeight="1">
      <c r="A75" s="4">
        <f t="shared" si="8"/>
        <v>12</v>
      </c>
      <c r="B75" s="69" t="s">
        <v>101</v>
      </c>
      <c r="C75" s="45">
        <v>1993</v>
      </c>
      <c r="D75" s="45" t="s">
        <v>102</v>
      </c>
      <c r="E75" s="45"/>
      <c r="F75" s="45"/>
      <c r="G75" s="45" t="s">
        <v>13</v>
      </c>
      <c r="H75" s="46">
        <v>2</v>
      </c>
      <c r="I75" s="47">
        <v>12</v>
      </c>
      <c r="J75" s="47">
        <v>6</v>
      </c>
      <c r="K75" s="83">
        <f t="shared" si="7"/>
        <v>6</v>
      </c>
      <c r="L75" s="37"/>
    </row>
    <row r="76" spans="1:12" ht="15" customHeight="1">
      <c r="A76" s="4">
        <f t="shared" si="8"/>
        <v>13</v>
      </c>
      <c r="B76" s="69" t="s">
        <v>38</v>
      </c>
      <c r="C76" s="45">
        <v>1993</v>
      </c>
      <c r="D76" s="45" t="s">
        <v>103</v>
      </c>
      <c r="E76" s="45"/>
      <c r="F76" s="45"/>
      <c r="G76" s="45" t="s">
        <v>13</v>
      </c>
      <c r="H76" s="46">
        <v>4</v>
      </c>
      <c r="I76" s="47">
        <v>96</v>
      </c>
      <c r="J76" s="47">
        <v>48</v>
      </c>
      <c r="K76" s="83">
        <f t="shared" si="7"/>
        <v>48</v>
      </c>
      <c r="L76" s="37"/>
    </row>
    <row r="77" spans="1:12" ht="24.75" customHeight="1">
      <c r="A77" s="4">
        <f t="shared" si="8"/>
        <v>14</v>
      </c>
      <c r="B77" s="69" t="s">
        <v>104</v>
      </c>
      <c r="C77" s="45">
        <v>1993</v>
      </c>
      <c r="D77" s="45">
        <v>1136036</v>
      </c>
      <c r="E77" s="45"/>
      <c r="F77" s="45"/>
      <c r="G77" s="45" t="s">
        <v>13</v>
      </c>
      <c r="H77" s="46">
        <v>1</v>
      </c>
      <c r="I77" s="47">
        <v>46</v>
      </c>
      <c r="J77" s="47">
        <v>23</v>
      </c>
      <c r="K77" s="83">
        <f t="shared" si="7"/>
        <v>23</v>
      </c>
      <c r="L77" s="37"/>
    </row>
    <row r="78" spans="1:12" ht="45.75" customHeight="1">
      <c r="A78" s="4">
        <f t="shared" si="8"/>
        <v>15</v>
      </c>
      <c r="B78" s="69" t="s">
        <v>105</v>
      </c>
      <c r="C78" s="45">
        <v>1993</v>
      </c>
      <c r="D78" s="45">
        <v>1136038</v>
      </c>
      <c r="E78" s="45"/>
      <c r="F78" s="45"/>
      <c r="G78" s="45" t="s">
        <v>13</v>
      </c>
      <c r="H78" s="46">
        <v>1</v>
      </c>
      <c r="I78" s="47">
        <v>42</v>
      </c>
      <c r="J78" s="47">
        <v>21</v>
      </c>
      <c r="K78" s="83">
        <f t="shared" si="7"/>
        <v>21</v>
      </c>
      <c r="L78" s="37"/>
    </row>
    <row r="79" spans="1:12" ht="22.5" customHeight="1">
      <c r="A79" s="4">
        <f t="shared" si="8"/>
        <v>16</v>
      </c>
      <c r="B79" s="69" t="s">
        <v>106</v>
      </c>
      <c r="C79" s="45">
        <v>1993</v>
      </c>
      <c r="D79" s="45" t="s">
        <v>107</v>
      </c>
      <c r="E79" s="45"/>
      <c r="F79" s="45"/>
      <c r="G79" s="45" t="s">
        <v>13</v>
      </c>
      <c r="H79" s="46">
        <v>2</v>
      </c>
      <c r="I79" s="47">
        <v>28</v>
      </c>
      <c r="J79" s="47">
        <v>14</v>
      </c>
      <c r="K79" s="83">
        <f t="shared" si="7"/>
        <v>14</v>
      </c>
      <c r="L79" s="37"/>
    </row>
    <row r="80" spans="1:12" ht="24" customHeight="1">
      <c r="A80" s="4">
        <f t="shared" si="8"/>
        <v>17</v>
      </c>
      <c r="B80" s="69" t="s">
        <v>108</v>
      </c>
      <c r="C80" s="45">
        <v>1993</v>
      </c>
      <c r="D80" s="45" t="s">
        <v>109</v>
      </c>
      <c r="E80" s="45"/>
      <c r="F80" s="45"/>
      <c r="G80" s="45" t="s">
        <v>13</v>
      </c>
      <c r="H80" s="46">
        <v>4</v>
      </c>
      <c r="I80" s="47">
        <v>60</v>
      </c>
      <c r="J80" s="47">
        <v>30</v>
      </c>
      <c r="K80" s="83">
        <f t="shared" si="7"/>
        <v>30</v>
      </c>
      <c r="L80" s="37"/>
    </row>
    <row r="81" spans="1:12" ht="22.5" customHeight="1">
      <c r="A81" s="4">
        <f t="shared" si="8"/>
        <v>18</v>
      </c>
      <c r="B81" s="69" t="s">
        <v>104</v>
      </c>
      <c r="C81" s="45">
        <v>1993</v>
      </c>
      <c r="D81" s="45">
        <v>1136047</v>
      </c>
      <c r="E81" s="45"/>
      <c r="F81" s="45"/>
      <c r="G81" s="45" t="s">
        <v>13</v>
      </c>
      <c r="H81" s="46">
        <v>1</v>
      </c>
      <c r="I81" s="47">
        <v>36</v>
      </c>
      <c r="J81" s="47">
        <v>18</v>
      </c>
      <c r="K81" s="83">
        <f t="shared" si="7"/>
        <v>18</v>
      </c>
      <c r="L81" s="37"/>
    </row>
    <row r="82" spans="1:12" ht="15" customHeight="1">
      <c r="A82" s="4">
        <f t="shared" si="8"/>
        <v>19</v>
      </c>
      <c r="B82" s="69" t="s">
        <v>110</v>
      </c>
      <c r="C82" s="45">
        <v>1993</v>
      </c>
      <c r="D82" s="45">
        <v>1136048</v>
      </c>
      <c r="E82" s="45"/>
      <c r="F82" s="45"/>
      <c r="G82" s="45" t="s">
        <v>13</v>
      </c>
      <c r="H82" s="46">
        <v>1</v>
      </c>
      <c r="I82" s="47">
        <v>31</v>
      </c>
      <c r="J82" s="47">
        <v>15</v>
      </c>
      <c r="K82" s="83">
        <f t="shared" si="7"/>
        <v>16</v>
      </c>
      <c r="L82" s="37"/>
    </row>
    <row r="83" spans="1:12" ht="15" customHeight="1">
      <c r="A83" s="4">
        <f t="shared" si="8"/>
        <v>20</v>
      </c>
      <c r="B83" s="69" t="s">
        <v>111</v>
      </c>
      <c r="C83" s="45">
        <v>1993</v>
      </c>
      <c r="D83" s="45">
        <v>1136049</v>
      </c>
      <c r="E83" s="45"/>
      <c r="F83" s="45"/>
      <c r="G83" s="45" t="s">
        <v>13</v>
      </c>
      <c r="H83" s="46">
        <v>1</v>
      </c>
      <c r="I83" s="47">
        <v>49</v>
      </c>
      <c r="J83" s="47">
        <v>24</v>
      </c>
      <c r="K83" s="83">
        <f t="shared" si="7"/>
        <v>25</v>
      </c>
      <c r="L83" s="37"/>
    </row>
    <row r="84" spans="1:12" ht="37.5" customHeight="1">
      <c r="A84" s="4">
        <f t="shared" si="8"/>
        <v>21</v>
      </c>
      <c r="B84" s="71" t="s">
        <v>112</v>
      </c>
      <c r="C84" s="45">
        <v>1993</v>
      </c>
      <c r="D84" s="45">
        <v>1136050</v>
      </c>
      <c r="E84" s="45"/>
      <c r="F84" s="45"/>
      <c r="G84" s="45" t="s">
        <v>13</v>
      </c>
      <c r="H84" s="46">
        <v>1</v>
      </c>
      <c r="I84" s="47">
        <v>75</v>
      </c>
      <c r="J84" s="47">
        <v>37</v>
      </c>
      <c r="K84" s="83">
        <f t="shared" si="7"/>
        <v>38</v>
      </c>
      <c r="L84" s="37"/>
    </row>
    <row r="85" spans="1:12" ht="26.25" customHeight="1">
      <c r="A85" s="4">
        <f t="shared" si="8"/>
        <v>22</v>
      </c>
      <c r="B85" s="72" t="s">
        <v>113</v>
      </c>
      <c r="C85" s="45">
        <v>1993</v>
      </c>
      <c r="D85" s="45" t="s">
        <v>114</v>
      </c>
      <c r="E85" s="45"/>
      <c r="F85" s="45"/>
      <c r="G85" s="45" t="s">
        <v>13</v>
      </c>
      <c r="H85" s="46">
        <v>2</v>
      </c>
      <c r="I85" s="47">
        <v>46</v>
      </c>
      <c r="J85" s="47">
        <v>24</v>
      </c>
      <c r="K85" s="83">
        <f t="shared" si="7"/>
        <v>22</v>
      </c>
      <c r="L85" s="37"/>
    </row>
    <row r="86" spans="1:12" ht="15" customHeight="1">
      <c r="A86" s="4">
        <f t="shared" si="8"/>
        <v>23</v>
      </c>
      <c r="B86" s="72" t="s">
        <v>115</v>
      </c>
      <c r="C86" s="45">
        <v>2003</v>
      </c>
      <c r="D86" s="45">
        <v>1136054</v>
      </c>
      <c r="E86" s="45"/>
      <c r="F86" s="45"/>
      <c r="G86" s="45" t="s">
        <v>13</v>
      </c>
      <c r="H86" s="46">
        <v>60</v>
      </c>
      <c r="I86" s="47">
        <v>300</v>
      </c>
      <c r="J86" s="47">
        <v>143</v>
      </c>
      <c r="K86" s="83">
        <f t="shared" si="7"/>
        <v>157</v>
      </c>
      <c r="L86" s="37"/>
    </row>
    <row r="87" spans="1:12" ht="15" customHeight="1">
      <c r="A87" s="4">
        <f t="shared" si="8"/>
        <v>24</v>
      </c>
      <c r="B87" s="72" t="s">
        <v>116</v>
      </c>
      <c r="C87" s="45">
        <v>2003</v>
      </c>
      <c r="D87" s="45">
        <v>1136056</v>
      </c>
      <c r="E87" s="45"/>
      <c r="F87" s="45"/>
      <c r="G87" s="45" t="s">
        <v>13</v>
      </c>
      <c r="H87" s="46">
        <v>30</v>
      </c>
      <c r="I87" s="47">
        <v>237</v>
      </c>
      <c r="J87" s="47">
        <v>101</v>
      </c>
      <c r="K87" s="83">
        <f t="shared" si="7"/>
        <v>136</v>
      </c>
      <c r="L87" s="37"/>
    </row>
    <row r="88" spans="1:12" ht="15" customHeight="1">
      <c r="A88" s="4">
        <f t="shared" si="8"/>
        <v>25</v>
      </c>
      <c r="B88" s="72" t="s">
        <v>117</v>
      </c>
      <c r="C88" s="45">
        <v>1993</v>
      </c>
      <c r="D88" s="45">
        <v>1136059</v>
      </c>
      <c r="E88" s="45"/>
      <c r="F88" s="45"/>
      <c r="G88" s="45" t="s">
        <v>13</v>
      </c>
      <c r="H88" s="46">
        <v>20</v>
      </c>
      <c r="I88" s="47">
        <v>40</v>
      </c>
      <c r="J88" s="47">
        <v>20</v>
      </c>
      <c r="K88" s="83">
        <f t="shared" si="7"/>
        <v>20</v>
      </c>
      <c r="L88" s="37"/>
    </row>
    <row r="89" spans="1:12" ht="15" customHeight="1">
      <c r="A89" s="4">
        <f t="shared" si="8"/>
        <v>26</v>
      </c>
      <c r="B89" s="72" t="s">
        <v>118</v>
      </c>
      <c r="C89" s="45">
        <v>1993</v>
      </c>
      <c r="D89" s="45">
        <v>1136060</v>
      </c>
      <c r="E89" s="45"/>
      <c r="F89" s="45"/>
      <c r="G89" s="45" t="s">
        <v>13</v>
      </c>
      <c r="H89" s="46">
        <v>1</v>
      </c>
      <c r="I89" s="47">
        <v>45</v>
      </c>
      <c r="J89" s="47">
        <v>23</v>
      </c>
      <c r="K89" s="83">
        <f t="shared" si="7"/>
        <v>22</v>
      </c>
      <c r="L89" s="37"/>
    </row>
    <row r="90" spans="1:12" ht="15" customHeight="1">
      <c r="A90" s="4">
        <f t="shared" si="8"/>
        <v>27</v>
      </c>
      <c r="B90" s="73" t="s">
        <v>119</v>
      </c>
      <c r="C90" s="45">
        <v>1993</v>
      </c>
      <c r="D90" s="45">
        <v>1136061</v>
      </c>
      <c r="E90" s="45"/>
      <c r="F90" s="45"/>
      <c r="G90" s="45" t="s">
        <v>13</v>
      </c>
      <c r="H90" s="46">
        <v>1</v>
      </c>
      <c r="I90" s="47">
        <v>12</v>
      </c>
      <c r="J90" s="47">
        <v>6</v>
      </c>
      <c r="K90" s="83">
        <f t="shared" si="7"/>
        <v>6</v>
      </c>
      <c r="L90" s="37"/>
    </row>
    <row r="91" spans="1:12" ht="30" customHeight="1">
      <c r="A91" s="4">
        <f t="shared" si="8"/>
        <v>28</v>
      </c>
      <c r="B91" s="72" t="s">
        <v>120</v>
      </c>
      <c r="C91" s="45">
        <v>2003</v>
      </c>
      <c r="D91" s="45" t="s">
        <v>121</v>
      </c>
      <c r="E91" s="45"/>
      <c r="F91" s="45"/>
      <c r="G91" s="45" t="s">
        <v>13</v>
      </c>
      <c r="H91" s="46">
        <v>6</v>
      </c>
      <c r="I91" s="47">
        <v>78</v>
      </c>
      <c r="J91" s="47">
        <v>39</v>
      </c>
      <c r="K91" s="83">
        <f t="shared" si="7"/>
        <v>39</v>
      </c>
      <c r="L91" s="37"/>
    </row>
    <row r="92" spans="1:12" ht="15" customHeight="1">
      <c r="A92" s="4">
        <f t="shared" si="8"/>
        <v>29</v>
      </c>
      <c r="B92" s="72" t="s">
        <v>122</v>
      </c>
      <c r="C92" s="45">
        <v>2003</v>
      </c>
      <c r="D92" s="45" t="s">
        <v>123</v>
      </c>
      <c r="E92" s="45"/>
      <c r="F92" s="45"/>
      <c r="G92" s="45" t="s">
        <v>13</v>
      </c>
      <c r="H92" s="46">
        <v>4</v>
      </c>
      <c r="I92" s="47">
        <v>40</v>
      </c>
      <c r="J92" s="47">
        <v>20</v>
      </c>
      <c r="K92" s="83">
        <f t="shared" si="7"/>
        <v>20</v>
      </c>
      <c r="L92" s="37"/>
    </row>
    <row r="93" spans="1:12" ht="15" customHeight="1">
      <c r="A93" s="4">
        <f t="shared" si="8"/>
        <v>30</v>
      </c>
      <c r="B93" s="72" t="s">
        <v>124</v>
      </c>
      <c r="C93" s="45">
        <v>1993</v>
      </c>
      <c r="D93" s="45" t="s">
        <v>125</v>
      </c>
      <c r="E93" s="45"/>
      <c r="F93" s="45"/>
      <c r="G93" s="45" t="s">
        <v>13</v>
      </c>
      <c r="H93" s="46">
        <v>8</v>
      </c>
      <c r="I93" s="47">
        <v>144</v>
      </c>
      <c r="J93" s="47">
        <v>72</v>
      </c>
      <c r="K93" s="83">
        <f t="shared" si="7"/>
        <v>72</v>
      </c>
      <c r="L93" s="37"/>
    </row>
    <row r="94" spans="1:12" ht="15" customHeight="1">
      <c r="A94" s="4">
        <f t="shared" si="8"/>
        <v>31</v>
      </c>
      <c r="B94" s="72" t="s">
        <v>126</v>
      </c>
      <c r="C94" s="45">
        <v>1993</v>
      </c>
      <c r="D94" s="45">
        <v>1136082</v>
      </c>
      <c r="E94" s="45"/>
      <c r="F94" s="45"/>
      <c r="G94" s="45" t="s">
        <v>13</v>
      </c>
      <c r="H94" s="46">
        <v>1</v>
      </c>
      <c r="I94" s="47">
        <v>33</v>
      </c>
      <c r="J94" s="47">
        <v>17</v>
      </c>
      <c r="K94" s="83">
        <f t="shared" si="7"/>
        <v>16</v>
      </c>
      <c r="L94" s="37"/>
    </row>
    <row r="95" spans="1:12" ht="15" customHeight="1">
      <c r="A95" s="4">
        <f t="shared" si="8"/>
        <v>32</v>
      </c>
      <c r="B95" s="72" t="s">
        <v>127</v>
      </c>
      <c r="C95" s="45">
        <v>2003</v>
      </c>
      <c r="D95" s="45">
        <v>1136084</v>
      </c>
      <c r="E95" s="45"/>
      <c r="F95" s="45"/>
      <c r="G95" s="45" t="s">
        <v>13</v>
      </c>
      <c r="H95" s="46">
        <v>1</v>
      </c>
      <c r="I95" s="47">
        <v>750</v>
      </c>
      <c r="J95" s="47">
        <v>375</v>
      </c>
      <c r="K95" s="83">
        <f t="shared" si="7"/>
        <v>375</v>
      </c>
      <c r="L95" s="37"/>
    </row>
    <row r="96" spans="1:12" ht="15" customHeight="1">
      <c r="A96" s="4">
        <f t="shared" si="8"/>
        <v>33</v>
      </c>
      <c r="B96" s="70" t="s">
        <v>27</v>
      </c>
      <c r="C96" s="45">
        <v>1993</v>
      </c>
      <c r="D96" s="45">
        <v>1137016</v>
      </c>
      <c r="E96" s="45"/>
      <c r="F96" s="45"/>
      <c r="G96" s="45" t="s">
        <v>13</v>
      </c>
      <c r="H96" s="46">
        <v>1</v>
      </c>
      <c r="I96" s="96">
        <v>76</v>
      </c>
      <c r="J96" s="47">
        <v>38</v>
      </c>
      <c r="K96" s="83">
        <f>I96-J96</f>
        <v>38</v>
      </c>
      <c r="L96" s="37"/>
    </row>
    <row r="97" spans="1:12" ht="15" customHeight="1">
      <c r="A97" s="4">
        <f t="shared" si="8"/>
        <v>34</v>
      </c>
      <c r="B97" s="72" t="s">
        <v>32</v>
      </c>
      <c r="C97" s="45">
        <v>1993</v>
      </c>
      <c r="D97" s="45">
        <v>1136137</v>
      </c>
      <c r="E97" s="45"/>
      <c r="F97" s="45"/>
      <c r="G97" s="45" t="s">
        <v>13</v>
      </c>
      <c r="H97" s="46">
        <v>1</v>
      </c>
      <c r="I97" s="96">
        <v>51</v>
      </c>
      <c r="J97" s="47">
        <v>26</v>
      </c>
      <c r="K97" s="83">
        <f t="shared" si="7"/>
        <v>25</v>
      </c>
      <c r="L97" s="37"/>
    </row>
    <row r="98" spans="1:12" ht="27.75" customHeight="1">
      <c r="A98" s="4">
        <f t="shared" si="8"/>
        <v>35</v>
      </c>
      <c r="B98" s="72" t="s">
        <v>128</v>
      </c>
      <c r="C98" s="45">
        <v>1993</v>
      </c>
      <c r="D98" s="45" t="s">
        <v>129</v>
      </c>
      <c r="E98" s="45"/>
      <c r="F98" s="45"/>
      <c r="G98" s="45" t="s">
        <v>13</v>
      </c>
      <c r="H98" s="46">
        <v>4</v>
      </c>
      <c r="I98" s="47">
        <v>136</v>
      </c>
      <c r="J98" s="47">
        <v>68</v>
      </c>
      <c r="K98" s="83">
        <f t="shared" si="7"/>
        <v>68</v>
      </c>
      <c r="L98" s="37"/>
    </row>
    <row r="99" spans="1:12" ht="24.75" customHeight="1">
      <c r="A99" s="4">
        <f t="shared" si="8"/>
        <v>36</v>
      </c>
      <c r="B99" s="72" t="s">
        <v>130</v>
      </c>
      <c r="C99" s="45">
        <v>1993</v>
      </c>
      <c r="D99" s="45" t="s">
        <v>131</v>
      </c>
      <c r="E99" s="45"/>
      <c r="F99" s="45"/>
      <c r="G99" s="45" t="s">
        <v>13</v>
      </c>
      <c r="H99" s="46">
        <v>2</v>
      </c>
      <c r="I99" s="47">
        <v>66</v>
      </c>
      <c r="J99" s="47">
        <v>30</v>
      </c>
      <c r="K99" s="83">
        <f t="shared" si="7"/>
        <v>36</v>
      </c>
      <c r="L99" s="37"/>
    </row>
    <row r="100" spans="1:12" ht="35.25" customHeight="1">
      <c r="A100" s="4">
        <f t="shared" si="8"/>
        <v>37</v>
      </c>
      <c r="B100" s="72" t="s">
        <v>132</v>
      </c>
      <c r="C100" s="45">
        <v>1993</v>
      </c>
      <c r="D100" s="45" t="s">
        <v>133</v>
      </c>
      <c r="E100" s="45"/>
      <c r="F100" s="45"/>
      <c r="G100" s="45" t="s">
        <v>13</v>
      </c>
      <c r="H100" s="46">
        <v>4</v>
      </c>
      <c r="I100" s="47">
        <v>356</v>
      </c>
      <c r="J100" s="47">
        <v>174</v>
      </c>
      <c r="K100" s="83">
        <f t="shared" si="7"/>
        <v>182</v>
      </c>
      <c r="L100" s="37"/>
    </row>
    <row r="101" spans="1:12" ht="15" customHeight="1">
      <c r="A101" s="4">
        <f t="shared" si="8"/>
        <v>38</v>
      </c>
      <c r="B101" s="72" t="s">
        <v>134</v>
      </c>
      <c r="C101" s="45">
        <v>1993</v>
      </c>
      <c r="D101" s="45">
        <v>1136165</v>
      </c>
      <c r="E101" s="45"/>
      <c r="F101" s="45"/>
      <c r="G101" s="45" t="s">
        <v>13</v>
      </c>
      <c r="H101" s="46">
        <v>1</v>
      </c>
      <c r="I101" s="47">
        <v>7</v>
      </c>
      <c r="J101" s="47">
        <v>4</v>
      </c>
      <c r="K101" s="83">
        <f t="shared" si="7"/>
        <v>3</v>
      </c>
      <c r="L101" s="37"/>
    </row>
    <row r="102" spans="1:12" ht="28.5" customHeight="1">
      <c r="A102" s="4">
        <f t="shared" si="8"/>
        <v>39</v>
      </c>
      <c r="B102" s="72" t="s">
        <v>135</v>
      </c>
      <c r="C102" s="45">
        <v>1993</v>
      </c>
      <c r="D102" s="45" t="s">
        <v>136</v>
      </c>
      <c r="E102" s="45"/>
      <c r="F102" s="45"/>
      <c r="G102" s="45" t="s">
        <v>13</v>
      </c>
      <c r="H102" s="46">
        <v>2</v>
      </c>
      <c r="I102" s="47">
        <v>32</v>
      </c>
      <c r="J102" s="47">
        <v>16</v>
      </c>
      <c r="K102" s="83">
        <f t="shared" si="7"/>
        <v>16</v>
      </c>
      <c r="L102" s="37"/>
    </row>
    <row r="103" spans="1:12" ht="15" customHeight="1">
      <c r="A103" s="4">
        <f t="shared" si="8"/>
        <v>40</v>
      </c>
      <c r="B103" s="72" t="s">
        <v>137</v>
      </c>
      <c r="C103" s="45">
        <v>1993</v>
      </c>
      <c r="D103" s="45">
        <v>1136168</v>
      </c>
      <c r="E103" s="45"/>
      <c r="F103" s="45"/>
      <c r="G103" s="45" t="s">
        <v>13</v>
      </c>
      <c r="H103" s="46">
        <v>3</v>
      </c>
      <c r="I103" s="47">
        <v>105</v>
      </c>
      <c r="J103" s="47">
        <v>54</v>
      </c>
      <c r="K103" s="83">
        <f t="shared" si="7"/>
        <v>51</v>
      </c>
      <c r="L103" s="37"/>
    </row>
    <row r="104" spans="1:12" ht="15" customHeight="1">
      <c r="A104" s="4">
        <f t="shared" si="8"/>
        <v>41</v>
      </c>
      <c r="B104" s="72" t="s">
        <v>33</v>
      </c>
      <c r="C104" s="45">
        <v>1993</v>
      </c>
      <c r="D104" s="45">
        <v>1136170</v>
      </c>
      <c r="E104" s="45"/>
      <c r="F104" s="45"/>
      <c r="G104" s="45" t="s">
        <v>13</v>
      </c>
      <c r="H104" s="46">
        <v>1</v>
      </c>
      <c r="I104" s="47">
        <v>53</v>
      </c>
      <c r="J104" s="47">
        <v>27</v>
      </c>
      <c r="K104" s="83">
        <f t="shared" si="7"/>
        <v>26</v>
      </c>
      <c r="L104" s="37"/>
    </row>
    <row r="105" spans="1:12" ht="27.75" customHeight="1">
      <c r="A105" s="4">
        <f t="shared" si="8"/>
        <v>42</v>
      </c>
      <c r="B105" s="72" t="s">
        <v>138</v>
      </c>
      <c r="C105" s="45">
        <v>2003</v>
      </c>
      <c r="D105" s="45" t="s">
        <v>139</v>
      </c>
      <c r="E105" s="45"/>
      <c r="F105" s="45"/>
      <c r="G105" s="45" t="s">
        <v>13</v>
      </c>
      <c r="H105" s="46">
        <v>8</v>
      </c>
      <c r="I105" s="47">
        <v>24</v>
      </c>
      <c r="J105" s="47">
        <v>12</v>
      </c>
      <c r="K105" s="83">
        <f t="shared" si="7"/>
        <v>12</v>
      </c>
      <c r="L105" s="37"/>
    </row>
    <row r="106" spans="1:12" ht="15" customHeight="1">
      <c r="A106" s="4">
        <f t="shared" si="8"/>
        <v>43</v>
      </c>
      <c r="B106" s="72" t="s">
        <v>140</v>
      </c>
      <c r="C106" s="45">
        <v>1993</v>
      </c>
      <c r="D106" s="45">
        <v>1137003</v>
      </c>
      <c r="E106" s="45"/>
      <c r="F106" s="45"/>
      <c r="G106" s="45" t="s">
        <v>13</v>
      </c>
      <c r="H106" s="46">
        <v>1</v>
      </c>
      <c r="I106" s="47">
        <v>32</v>
      </c>
      <c r="J106" s="47">
        <v>16</v>
      </c>
      <c r="K106" s="83">
        <f t="shared" si="7"/>
        <v>16</v>
      </c>
      <c r="L106" s="37"/>
    </row>
    <row r="107" spans="1:12" ht="15" customHeight="1">
      <c r="A107" s="4">
        <f t="shared" si="8"/>
        <v>44</v>
      </c>
      <c r="B107" s="72" t="s">
        <v>35</v>
      </c>
      <c r="C107" s="45">
        <v>2004</v>
      </c>
      <c r="D107" s="45">
        <v>1137005</v>
      </c>
      <c r="E107" s="45" t="s">
        <v>141</v>
      </c>
      <c r="F107" s="45"/>
      <c r="G107" s="45" t="s">
        <v>13</v>
      </c>
      <c r="H107" s="46">
        <v>1</v>
      </c>
      <c r="I107" s="47">
        <v>79</v>
      </c>
      <c r="J107" s="47">
        <v>41</v>
      </c>
      <c r="K107" s="83">
        <f t="shared" si="7"/>
        <v>38</v>
      </c>
      <c r="L107" s="37"/>
    </row>
    <row r="108" spans="1:12" ht="15" customHeight="1">
      <c r="A108" s="4">
        <f t="shared" si="8"/>
        <v>45</v>
      </c>
      <c r="B108" s="72" t="s">
        <v>142</v>
      </c>
      <c r="C108" s="45">
        <v>1993</v>
      </c>
      <c r="D108" s="45">
        <v>1136192</v>
      </c>
      <c r="E108" s="45"/>
      <c r="F108" s="45"/>
      <c r="G108" s="45" t="s">
        <v>13</v>
      </c>
      <c r="H108" s="46">
        <v>1</v>
      </c>
      <c r="I108" s="47">
        <v>15</v>
      </c>
      <c r="J108" s="47">
        <v>8</v>
      </c>
      <c r="K108" s="83">
        <f t="shared" si="7"/>
        <v>7</v>
      </c>
      <c r="L108" s="37"/>
    </row>
    <row r="109" spans="1:12" ht="15" customHeight="1">
      <c r="A109" s="4">
        <f t="shared" si="8"/>
        <v>46</v>
      </c>
      <c r="B109" s="72" t="s">
        <v>143</v>
      </c>
      <c r="C109" s="45">
        <v>1993</v>
      </c>
      <c r="D109" s="45">
        <v>1136195</v>
      </c>
      <c r="E109" s="45"/>
      <c r="F109" s="45"/>
      <c r="G109" s="45" t="s">
        <v>13</v>
      </c>
      <c r="H109" s="46">
        <v>1</v>
      </c>
      <c r="I109" s="47">
        <v>64</v>
      </c>
      <c r="J109" s="47">
        <v>32</v>
      </c>
      <c r="K109" s="83">
        <f t="shared" si="7"/>
        <v>32</v>
      </c>
      <c r="L109" s="37"/>
    </row>
    <row r="110" spans="1:12" ht="27" customHeight="1">
      <c r="A110" s="4">
        <f t="shared" si="8"/>
        <v>47</v>
      </c>
      <c r="B110" s="72" t="s">
        <v>144</v>
      </c>
      <c r="C110" s="45">
        <v>1993</v>
      </c>
      <c r="D110" s="45" t="s">
        <v>145</v>
      </c>
      <c r="E110" s="45"/>
      <c r="F110" s="45"/>
      <c r="G110" s="45" t="s">
        <v>13</v>
      </c>
      <c r="H110" s="46">
        <v>2</v>
      </c>
      <c r="I110" s="47">
        <v>44</v>
      </c>
      <c r="J110" s="47">
        <v>22</v>
      </c>
      <c r="K110" s="83">
        <f t="shared" si="7"/>
        <v>22</v>
      </c>
      <c r="L110" s="37"/>
    </row>
    <row r="111" spans="1:12" ht="21" customHeight="1">
      <c r="A111" s="4">
        <f t="shared" si="8"/>
        <v>48</v>
      </c>
      <c r="B111" s="72" t="s">
        <v>146</v>
      </c>
      <c r="C111" s="45">
        <v>1993</v>
      </c>
      <c r="D111" s="45">
        <v>1136200</v>
      </c>
      <c r="E111" s="45"/>
      <c r="F111" s="45"/>
      <c r="G111" s="45" t="s">
        <v>13</v>
      </c>
      <c r="H111" s="46">
        <v>1</v>
      </c>
      <c r="I111" s="47">
        <v>8</v>
      </c>
      <c r="J111" s="47">
        <v>4</v>
      </c>
      <c r="K111" s="83">
        <f t="shared" si="7"/>
        <v>4</v>
      </c>
      <c r="L111" s="37"/>
    </row>
    <row r="112" spans="1:12" ht="25.5" customHeight="1">
      <c r="A112" s="4">
        <f t="shared" si="8"/>
        <v>49</v>
      </c>
      <c r="B112" s="72" t="s">
        <v>147</v>
      </c>
      <c r="C112" s="45">
        <v>1993</v>
      </c>
      <c r="D112" s="45" t="s">
        <v>148</v>
      </c>
      <c r="E112" s="45"/>
      <c r="F112" s="45"/>
      <c r="G112" s="45" t="s">
        <v>13</v>
      </c>
      <c r="H112" s="46">
        <v>3</v>
      </c>
      <c r="I112" s="47">
        <v>21</v>
      </c>
      <c r="J112" s="47">
        <v>12</v>
      </c>
      <c r="K112" s="83">
        <f t="shared" si="7"/>
        <v>9</v>
      </c>
      <c r="L112" s="37"/>
    </row>
    <row r="113" spans="1:12" ht="15" customHeight="1">
      <c r="A113" s="4">
        <f t="shared" si="8"/>
        <v>50</v>
      </c>
      <c r="B113" s="70" t="s">
        <v>149</v>
      </c>
      <c r="C113" s="74">
        <v>2010</v>
      </c>
      <c r="D113" s="45">
        <v>1136373</v>
      </c>
      <c r="E113" s="45"/>
      <c r="F113" s="45"/>
      <c r="G113" s="45" t="s">
        <v>13</v>
      </c>
      <c r="H113" s="46">
        <v>1</v>
      </c>
      <c r="I113" s="96">
        <v>33</v>
      </c>
      <c r="J113" s="47">
        <v>16</v>
      </c>
      <c r="K113" s="83">
        <f t="shared" si="7"/>
        <v>17</v>
      </c>
      <c r="L113" s="37"/>
    </row>
    <row r="114" spans="1:12" ht="15" customHeight="1">
      <c r="A114" s="4">
        <f t="shared" si="8"/>
        <v>51</v>
      </c>
      <c r="B114" s="70" t="s">
        <v>150</v>
      </c>
      <c r="C114" s="45">
        <v>2013</v>
      </c>
      <c r="D114" s="45">
        <v>1136366</v>
      </c>
      <c r="E114" s="45"/>
      <c r="F114" s="45"/>
      <c r="G114" s="45" t="s">
        <v>13</v>
      </c>
      <c r="H114" s="46">
        <v>1</v>
      </c>
      <c r="I114" s="97">
        <v>250</v>
      </c>
      <c r="J114" s="47">
        <v>125</v>
      </c>
      <c r="K114" s="83">
        <f>I114-J114</f>
        <v>125</v>
      </c>
      <c r="L114" s="37"/>
    </row>
    <row r="115" spans="1:12" ht="15" customHeight="1">
      <c r="A115" s="4">
        <f t="shared" si="8"/>
        <v>52</v>
      </c>
      <c r="B115" s="72" t="s">
        <v>151</v>
      </c>
      <c r="C115" s="45">
        <v>2005</v>
      </c>
      <c r="D115" s="45">
        <v>1136206</v>
      </c>
      <c r="E115" s="45"/>
      <c r="F115" s="45"/>
      <c r="G115" s="45" t="s">
        <v>13</v>
      </c>
      <c r="H115" s="46">
        <v>3</v>
      </c>
      <c r="I115" s="47">
        <v>42</v>
      </c>
      <c r="J115" s="47">
        <v>21</v>
      </c>
      <c r="K115" s="83">
        <f t="shared" ref="K115:K178" si="9">I115-J115</f>
        <v>21</v>
      </c>
      <c r="L115" s="37"/>
    </row>
    <row r="116" spans="1:12" ht="25.5" customHeight="1">
      <c r="A116" s="4">
        <f t="shared" si="8"/>
        <v>53</v>
      </c>
      <c r="B116" s="72" t="s">
        <v>152</v>
      </c>
      <c r="C116" s="45">
        <v>2003</v>
      </c>
      <c r="D116" s="45" t="s">
        <v>153</v>
      </c>
      <c r="E116" s="45"/>
      <c r="F116" s="45"/>
      <c r="G116" s="45" t="s">
        <v>13</v>
      </c>
      <c r="H116" s="46">
        <v>2</v>
      </c>
      <c r="I116" s="47">
        <v>44</v>
      </c>
      <c r="J116" s="96">
        <v>22</v>
      </c>
      <c r="K116" s="83">
        <f t="shared" si="9"/>
        <v>22</v>
      </c>
      <c r="L116" s="37"/>
    </row>
    <row r="117" spans="1:12" ht="15" customHeight="1">
      <c r="A117" s="4">
        <f t="shared" si="8"/>
        <v>54</v>
      </c>
      <c r="B117" s="72" t="s">
        <v>154</v>
      </c>
      <c r="C117" s="45">
        <v>2003</v>
      </c>
      <c r="D117" s="45">
        <v>1137007</v>
      </c>
      <c r="E117" s="45"/>
      <c r="F117" s="45"/>
      <c r="G117" s="45" t="s">
        <v>13</v>
      </c>
      <c r="H117" s="46">
        <v>1</v>
      </c>
      <c r="I117" s="47">
        <v>12</v>
      </c>
      <c r="J117" s="96">
        <v>6</v>
      </c>
      <c r="K117" s="83">
        <f t="shared" si="9"/>
        <v>6</v>
      </c>
      <c r="L117" s="37"/>
    </row>
    <row r="118" spans="1:12" ht="22.5" customHeight="1">
      <c r="A118" s="4">
        <f t="shared" si="8"/>
        <v>55</v>
      </c>
      <c r="B118" s="72" t="s">
        <v>155</v>
      </c>
      <c r="C118" s="45">
        <v>2007</v>
      </c>
      <c r="D118" s="45">
        <v>1136212</v>
      </c>
      <c r="E118" s="45" t="s">
        <v>156</v>
      </c>
      <c r="F118" s="45"/>
      <c r="G118" s="45" t="s">
        <v>13</v>
      </c>
      <c r="H118" s="46">
        <v>1</v>
      </c>
      <c r="I118" s="47">
        <v>128</v>
      </c>
      <c r="J118" s="47">
        <v>64</v>
      </c>
      <c r="K118" s="83">
        <f t="shared" si="9"/>
        <v>64</v>
      </c>
      <c r="L118" s="37"/>
    </row>
    <row r="119" spans="1:12" ht="15" customHeight="1">
      <c r="A119" s="4">
        <f t="shared" si="8"/>
        <v>56</v>
      </c>
      <c r="B119" s="72" t="s">
        <v>157</v>
      </c>
      <c r="C119" s="45">
        <v>2003</v>
      </c>
      <c r="D119" s="45">
        <v>1136214</v>
      </c>
      <c r="E119" s="45"/>
      <c r="F119" s="45"/>
      <c r="G119" s="45" t="s">
        <v>13</v>
      </c>
      <c r="H119" s="46">
        <v>1</v>
      </c>
      <c r="I119" s="47">
        <v>37</v>
      </c>
      <c r="J119" s="47">
        <v>19</v>
      </c>
      <c r="K119" s="83">
        <f t="shared" si="9"/>
        <v>18</v>
      </c>
      <c r="L119" s="37"/>
    </row>
    <row r="120" spans="1:12" ht="15" customHeight="1">
      <c r="A120" s="4">
        <f t="shared" si="8"/>
        <v>57</v>
      </c>
      <c r="B120" s="72" t="s">
        <v>158</v>
      </c>
      <c r="C120" s="45">
        <v>2003</v>
      </c>
      <c r="D120" s="45">
        <v>1137008</v>
      </c>
      <c r="E120" s="45"/>
      <c r="F120" s="45"/>
      <c r="G120" s="45" t="s">
        <v>13</v>
      </c>
      <c r="H120" s="46">
        <v>1</v>
      </c>
      <c r="I120" s="47">
        <v>493</v>
      </c>
      <c r="J120" s="47">
        <v>246</v>
      </c>
      <c r="K120" s="83">
        <f t="shared" si="9"/>
        <v>247</v>
      </c>
      <c r="L120" s="37"/>
    </row>
    <row r="121" spans="1:12" ht="15" customHeight="1">
      <c r="A121" s="4">
        <f t="shared" si="8"/>
        <v>58</v>
      </c>
      <c r="B121" s="72" t="s">
        <v>159</v>
      </c>
      <c r="C121" s="45">
        <v>1993</v>
      </c>
      <c r="D121" s="45">
        <v>1136222</v>
      </c>
      <c r="E121" s="45"/>
      <c r="F121" s="45"/>
      <c r="G121" s="45" t="s">
        <v>13</v>
      </c>
      <c r="H121" s="46">
        <v>1</v>
      </c>
      <c r="I121" s="47">
        <v>22</v>
      </c>
      <c r="J121" s="47">
        <v>11</v>
      </c>
      <c r="K121" s="83">
        <f t="shared" si="9"/>
        <v>11</v>
      </c>
      <c r="L121" s="37"/>
    </row>
    <row r="122" spans="1:12" ht="15" customHeight="1">
      <c r="A122" s="4">
        <f t="shared" si="8"/>
        <v>59</v>
      </c>
      <c r="B122" s="72" t="s">
        <v>160</v>
      </c>
      <c r="C122" s="74">
        <v>2004</v>
      </c>
      <c r="D122" s="45">
        <v>1137013</v>
      </c>
      <c r="E122" s="45">
        <v>9444</v>
      </c>
      <c r="F122" s="45"/>
      <c r="G122" s="45" t="s">
        <v>13</v>
      </c>
      <c r="H122" s="46">
        <v>1</v>
      </c>
      <c r="I122" s="47">
        <v>389</v>
      </c>
      <c r="J122" s="47">
        <v>195</v>
      </c>
      <c r="K122" s="83">
        <f t="shared" si="9"/>
        <v>194</v>
      </c>
      <c r="L122" s="37"/>
    </row>
    <row r="123" spans="1:12" ht="15" customHeight="1">
      <c r="A123" s="4">
        <f t="shared" si="8"/>
        <v>60</v>
      </c>
      <c r="B123" s="72" t="s">
        <v>44</v>
      </c>
      <c r="C123" s="45">
        <v>2010</v>
      </c>
      <c r="D123" s="45">
        <v>1136229</v>
      </c>
      <c r="E123" s="45"/>
      <c r="F123" s="45"/>
      <c r="G123" s="45" t="s">
        <v>13</v>
      </c>
      <c r="H123" s="46">
        <v>1</v>
      </c>
      <c r="I123" s="47">
        <v>440</v>
      </c>
      <c r="J123" s="47">
        <v>220</v>
      </c>
      <c r="K123" s="83">
        <f t="shared" si="9"/>
        <v>220</v>
      </c>
      <c r="L123" s="37"/>
    </row>
    <row r="124" spans="1:12" ht="24.75" customHeight="1">
      <c r="A124" s="4">
        <f t="shared" si="8"/>
        <v>61</v>
      </c>
      <c r="B124" s="72" t="s">
        <v>161</v>
      </c>
      <c r="C124" s="45">
        <v>2010</v>
      </c>
      <c r="D124" s="45" t="s">
        <v>162</v>
      </c>
      <c r="E124" s="45"/>
      <c r="F124" s="45"/>
      <c r="G124" s="45" t="s">
        <v>13</v>
      </c>
      <c r="H124" s="46">
        <v>19</v>
      </c>
      <c r="I124" s="47">
        <v>2413</v>
      </c>
      <c r="J124" s="47">
        <v>1221</v>
      </c>
      <c r="K124" s="83">
        <f t="shared" si="9"/>
        <v>1192</v>
      </c>
      <c r="L124" s="37"/>
    </row>
    <row r="125" spans="1:12" ht="15" customHeight="1">
      <c r="A125" s="4">
        <f t="shared" si="8"/>
        <v>62</v>
      </c>
      <c r="B125" s="75" t="s">
        <v>163</v>
      </c>
      <c r="C125" s="74">
        <v>2005</v>
      </c>
      <c r="D125" s="45">
        <v>1137018</v>
      </c>
      <c r="E125" s="76" t="s">
        <v>164</v>
      </c>
      <c r="F125" s="45"/>
      <c r="G125" s="45" t="s">
        <v>13</v>
      </c>
      <c r="H125" s="46">
        <v>1</v>
      </c>
      <c r="I125" s="96">
        <v>647</v>
      </c>
      <c r="J125" s="47">
        <v>323</v>
      </c>
      <c r="K125" s="83">
        <f t="shared" si="9"/>
        <v>324</v>
      </c>
      <c r="L125" s="37"/>
    </row>
    <row r="126" spans="1:12" ht="15" customHeight="1">
      <c r="A126" s="4">
        <f t="shared" si="8"/>
        <v>63</v>
      </c>
      <c r="B126" s="75" t="s">
        <v>165</v>
      </c>
      <c r="C126" s="45">
        <v>2006</v>
      </c>
      <c r="D126" s="45">
        <v>1137019</v>
      </c>
      <c r="E126" s="45">
        <v>1690</v>
      </c>
      <c r="F126" s="45"/>
      <c r="G126" s="45" t="s">
        <v>13</v>
      </c>
      <c r="H126" s="46">
        <v>2</v>
      </c>
      <c r="I126" s="47">
        <v>360</v>
      </c>
      <c r="J126" s="47">
        <v>180</v>
      </c>
      <c r="K126" s="83">
        <f t="shared" si="9"/>
        <v>180</v>
      </c>
      <c r="L126" s="37"/>
    </row>
    <row r="127" spans="1:12" ht="30" customHeight="1">
      <c r="A127" s="4">
        <f t="shared" si="8"/>
        <v>64</v>
      </c>
      <c r="B127" s="75" t="s">
        <v>166</v>
      </c>
      <c r="C127" s="45">
        <v>2010</v>
      </c>
      <c r="D127" s="45" t="s">
        <v>167</v>
      </c>
      <c r="E127" s="45"/>
      <c r="F127" s="45"/>
      <c r="G127" s="45" t="s">
        <v>13</v>
      </c>
      <c r="H127" s="46">
        <v>1</v>
      </c>
      <c r="I127" s="47">
        <v>220</v>
      </c>
      <c r="J127" s="47">
        <v>110</v>
      </c>
      <c r="K127" s="83">
        <f t="shared" si="9"/>
        <v>110</v>
      </c>
      <c r="L127" s="37"/>
    </row>
    <row r="128" spans="1:12" ht="15" customHeight="1">
      <c r="A128" s="4">
        <f t="shared" si="8"/>
        <v>65</v>
      </c>
      <c r="B128" s="77" t="s">
        <v>168</v>
      </c>
      <c r="C128" s="45">
        <v>2010</v>
      </c>
      <c r="D128" s="45">
        <v>1136272</v>
      </c>
      <c r="E128" s="45"/>
      <c r="F128" s="45"/>
      <c r="G128" s="45" t="s">
        <v>13</v>
      </c>
      <c r="H128" s="46">
        <v>1</v>
      </c>
      <c r="I128" s="47">
        <v>69</v>
      </c>
      <c r="J128" s="47">
        <v>34</v>
      </c>
      <c r="K128" s="83">
        <f t="shared" si="9"/>
        <v>35</v>
      </c>
      <c r="L128" s="37"/>
    </row>
    <row r="129" spans="1:12" ht="15" customHeight="1">
      <c r="A129" s="4">
        <f t="shared" si="8"/>
        <v>66</v>
      </c>
      <c r="B129" s="77" t="s">
        <v>169</v>
      </c>
      <c r="C129" s="45">
        <v>2010</v>
      </c>
      <c r="D129" s="45">
        <v>1136273</v>
      </c>
      <c r="E129" s="45"/>
      <c r="F129" s="45"/>
      <c r="G129" s="45" t="s">
        <v>13</v>
      </c>
      <c r="H129" s="46">
        <v>2</v>
      </c>
      <c r="I129" s="47">
        <v>110</v>
      </c>
      <c r="J129" s="47">
        <v>55</v>
      </c>
      <c r="K129" s="83">
        <f t="shared" si="9"/>
        <v>55</v>
      </c>
      <c r="L129" s="37"/>
    </row>
    <row r="130" spans="1:12" ht="15" customHeight="1">
      <c r="A130" s="4">
        <f t="shared" si="8"/>
        <v>67</v>
      </c>
      <c r="B130" s="78" t="s">
        <v>170</v>
      </c>
      <c r="C130" s="74">
        <v>2005</v>
      </c>
      <c r="D130" s="45">
        <v>1137020</v>
      </c>
      <c r="E130" s="45"/>
      <c r="F130" s="45"/>
      <c r="G130" s="45" t="s">
        <v>13</v>
      </c>
      <c r="H130" s="46">
        <v>1</v>
      </c>
      <c r="I130" s="47">
        <v>566</v>
      </c>
      <c r="J130" s="47">
        <v>283</v>
      </c>
      <c r="K130" s="83">
        <f t="shared" si="9"/>
        <v>283</v>
      </c>
      <c r="L130" s="37"/>
    </row>
    <row r="131" spans="1:12" ht="38.25" customHeight="1">
      <c r="A131" s="4">
        <f t="shared" si="8"/>
        <v>68</v>
      </c>
      <c r="B131" s="77" t="s">
        <v>171</v>
      </c>
      <c r="C131" s="45">
        <v>2010</v>
      </c>
      <c r="D131" s="45" t="s">
        <v>172</v>
      </c>
      <c r="E131" s="45"/>
      <c r="F131" s="45"/>
      <c r="G131" s="45" t="s">
        <v>13</v>
      </c>
      <c r="H131" s="46">
        <v>11</v>
      </c>
      <c r="I131" s="47">
        <v>154</v>
      </c>
      <c r="J131" s="47">
        <v>77</v>
      </c>
      <c r="K131" s="83">
        <f t="shared" si="9"/>
        <v>77</v>
      </c>
      <c r="L131" s="37"/>
    </row>
    <row r="132" spans="1:12" ht="15" customHeight="1">
      <c r="A132" s="4">
        <f t="shared" si="8"/>
        <v>69</v>
      </c>
      <c r="B132" s="77" t="s">
        <v>173</v>
      </c>
      <c r="C132" s="74">
        <v>2005</v>
      </c>
      <c r="D132" s="45">
        <v>1137021</v>
      </c>
      <c r="E132" s="45"/>
      <c r="F132" s="45"/>
      <c r="G132" s="45" t="s">
        <v>13</v>
      </c>
      <c r="H132" s="46">
        <v>1</v>
      </c>
      <c r="I132" s="47">
        <v>1063</v>
      </c>
      <c r="J132" s="47">
        <v>532</v>
      </c>
      <c r="K132" s="83">
        <f t="shared" si="9"/>
        <v>531</v>
      </c>
      <c r="L132" s="37"/>
    </row>
    <row r="133" spans="1:12" ht="15" customHeight="1">
      <c r="A133" s="4">
        <f t="shared" si="8"/>
        <v>70</v>
      </c>
      <c r="B133" s="77" t="s">
        <v>174</v>
      </c>
      <c r="C133" s="45">
        <v>2010</v>
      </c>
      <c r="D133" s="45">
        <v>1136284</v>
      </c>
      <c r="E133" s="45"/>
      <c r="F133" s="45"/>
      <c r="G133" s="45" t="s">
        <v>13</v>
      </c>
      <c r="H133" s="46">
        <v>1</v>
      </c>
      <c r="I133" s="47">
        <v>74</v>
      </c>
      <c r="J133" s="47">
        <v>37</v>
      </c>
      <c r="K133" s="83">
        <f t="shared" si="9"/>
        <v>37</v>
      </c>
      <c r="L133" s="37"/>
    </row>
    <row r="134" spans="1:12" ht="15" customHeight="1">
      <c r="A134" s="4">
        <f t="shared" si="8"/>
        <v>71</v>
      </c>
      <c r="B134" s="77" t="s">
        <v>175</v>
      </c>
      <c r="C134" s="45">
        <v>2010</v>
      </c>
      <c r="D134" s="45">
        <v>1136285</v>
      </c>
      <c r="E134" s="45"/>
      <c r="F134" s="45"/>
      <c r="G134" s="45" t="s">
        <v>13</v>
      </c>
      <c r="H134" s="46">
        <v>1</v>
      </c>
      <c r="I134" s="47">
        <v>236</v>
      </c>
      <c r="J134" s="47">
        <v>118</v>
      </c>
      <c r="K134" s="83">
        <f t="shared" si="9"/>
        <v>118</v>
      </c>
      <c r="L134" s="37"/>
    </row>
    <row r="135" spans="1:12" ht="15" customHeight="1">
      <c r="A135" s="4">
        <f t="shared" si="8"/>
        <v>72</v>
      </c>
      <c r="B135" s="77" t="s">
        <v>176</v>
      </c>
      <c r="C135" s="45">
        <v>2010</v>
      </c>
      <c r="D135" s="45">
        <v>1136286</v>
      </c>
      <c r="E135" s="45"/>
      <c r="F135" s="45"/>
      <c r="G135" s="45" t="s">
        <v>13</v>
      </c>
      <c r="H135" s="46">
        <v>1</v>
      </c>
      <c r="I135" s="47">
        <v>49</v>
      </c>
      <c r="J135" s="47">
        <v>24</v>
      </c>
      <c r="K135" s="83">
        <f t="shared" si="9"/>
        <v>25</v>
      </c>
      <c r="L135" s="37"/>
    </row>
    <row r="136" spans="1:12" ht="22.5" customHeight="1">
      <c r="A136" s="4">
        <f t="shared" si="8"/>
        <v>73</v>
      </c>
      <c r="B136" s="77" t="s">
        <v>177</v>
      </c>
      <c r="C136" s="45">
        <v>2010</v>
      </c>
      <c r="D136" s="45" t="s">
        <v>178</v>
      </c>
      <c r="E136" s="45"/>
      <c r="F136" s="45"/>
      <c r="G136" s="45" t="s">
        <v>13</v>
      </c>
      <c r="H136" s="46">
        <v>3</v>
      </c>
      <c r="I136" s="47">
        <v>147</v>
      </c>
      <c r="J136" s="47">
        <v>73</v>
      </c>
      <c r="K136" s="83">
        <f t="shared" si="9"/>
        <v>74</v>
      </c>
      <c r="L136" s="37"/>
    </row>
    <row r="137" spans="1:12" ht="15" customHeight="1">
      <c r="A137" s="4">
        <f t="shared" si="8"/>
        <v>74</v>
      </c>
      <c r="B137" s="77" t="s">
        <v>179</v>
      </c>
      <c r="C137" s="45">
        <v>2005</v>
      </c>
      <c r="D137" s="45">
        <v>1136292</v>
      </c>
      <c r="E137" s="45"/>
      <c r="F137" s="45"/>
      <c r="G137" s="45" t="s">
        <v>13</v>
      </c>
      <c r="H137" s="46">
        <v>1</v>
      </c>
      <c r="I137" s="47">
        <v>74</v>
      </c>
      <c r="J137" s="47">
        <v>37</v>
      </c>
      <c r="K137" s="83">
        <f t="shared" si="9"/>
        <v>37</v>
      </c>
      <c r="L137" s="37"/>
    </row>
    <row r="138" spans="1:12" ht="15" customHeight="1">
      <c r="A138" s="4">
        <f t="shared" si="8"/>
        <v>75</v>
      </c>
      <c r="B138" s="77" t="s">
        <v>44</v>
      </c>
      <c r="C138" s="45">
        <v>2010</v>
      </c>
      <c r="D138" s="45">
        <v>1136293</v>
      </c>
      <c r="E138" s="45"/>
      <c r="F138" s="45"/>
      <c r="G138" s="45" t="s">
        <v>13</v>
      </c>
      <c r="H138" s="46">
        <v>2</v>
      </c>
      <c r="I138" s="47">
        <v>458</v>
      </c>
      <c r="J138" s="47">
        <v>229</v>
      </c>
      <c r="K138" s="83">
        <f t="shared" si="9"/>
        <v>229</v>
      </c>
      <c r="L138" s="37"/>
    </row>
    <row r="139" spans="1:12" ht="33.75" customHeight="1">
      <c r="A139" s="4">
        <f t="shared" si="8"/>
        <v>76</v>
      </c>
      <c r="B139" s="77" t="s">
        <v>28</v>
      </c>
      <c r="C139" s="45">
        <v>2007</v>
      </c>
      <c r="D139" s="45" t="s">
        <v>180</v>
      </c>
      <c r="E139" s="45" t="s">
        <v>181</v>
      </c>
      <c r="F139" s="45"/>
      <c r="G139" s="45" t="s">
        <v>13</v>
      </c>
      <c r="H139" s="46">
        <v>2</v>
      </c>
      <c r="I139" s="47">
        <v>322</v>
      </c>
      <c r="J139" s="47">
        <v>161</v>
      </c>
      <c r="K139" s="83">
        <f t="shared" si="9"/>
        <v>161</v>
      </c>
      <c r="L139" s="37"/>
    </row>
    <row r="140" spans="1:12" ht="15" customHeight="1">
      <c r="A140" s="4">
        <f t="shared" si="8"/>
        <v>77</v>
      </c>
      <c r="B140" s="77" t="s">
        <v>31</v>
      </c>
      <c r="C140" s="45">
        <v>2010</v>
      </c>
      <c r="D140" s="45">
        <v>1136296</v>
      </c>
      <c r="E140" s="45"/>
      <c r="F140" s="45"/>
      <c r="G140" s="45" t="s">
        <v>13</v>
      </c>
      <c r="H140" s="46">
        <v>1</v>
      </c>
      <c r="I140" s="47">
        <v>734</v>
      </c>
      <c r="J140" s="47">
        <v>367</v>
      </c>
      <c r="K140" s="83">
        <f t="shared" si="9"/>
        <v>367</v>
      </c>
      <c r="L140" s="37"/>
    </row>
    <row r="141" spans="1:12" ht="15" customHeight="1">
      <c r="A141" s="4">
        <f t="shared" si="8"/>
        <v>78</v>
      </c>
      <c r="B141" s="77" t="s">
        <v>182</v>
      </c>
      <c r="C141" s="45">
        <v>2010</v>
      </c>
      <c r="D141" s="45">
        <v>1136296</v>
      </c>
      <c r="E141" s="45"/>
      <c r="F141" s="45"/>
      <c r="G141" s="45" t="s">
        <v>13</v>
      </c>
      <c r="H141" s="46">
        <v>1</v>
      </c>
      <c r="I141" s="47">
        <v>857</v>
      </c>
      <c r="J141" s="47">
        <v>428</v>
      </c>
      <c r="K141" s="83">
        <f t="shared" si="9"/>
        <v>429</v>
      </c>
      <c r="L141" s="37"/>
    </row>
    <row r="142" spans="1:12" ht="31.5" customHeight="1">
      <c r="A142" s="4">
        <f t="shared" si="8"/>
        <v>79</v>
      </c>
      <c r="B142" s="77" t="s">
        <v>183</v>
      </c>
      <c r="C142" s="45">
        <v>2010</v>
      </c>
      <c r="D142" s="45" t="s">
        <v>184</v>
      </c>
      <c r="E142" s="45"/>
      <c r="F142" s="45"/>
      <c r="G142" s="45" t="s">
        <v>13</v>
      </c>
      <c r="H142" s="46">
        <v>4</v>
      </c>
      <c r="I142" s="47">
        <v>840</v>
      </c>
      <c r="J142" s="47">
        <v>420</v>
      </c>
      <c r="K142" s="83">
        <f t="shared" si="9"/>
        <v>420</v>
      </c>
      <c r="L142" s="37"/>
    </row>
    <row r="143" spans="1:12" ht="15" customHeight="1">
      <c r="A143" s="4">
        <f t="shared" si="8"/>
        <v>80</v>
      </c>
      <c r="B143" s="77" t="s">
        <v>185</v>
      </c>
      <c r="C143" s="45">
        <v>2010</v>
      </c>
      <c r="D143" s="45">
        <v>1136302</v>
      </c>
      <c r="E143" s="45"/>
      <c r="F143" s="45"/>
      <c r="G143" s="45" t="s">
        <v>13</v>
      </c>
      <c r="H143" s="46">
        <v>1</v>
      </c>
      <c r="I143" s="47">
        <v>125</v>
      </c>
      <c r="J143" s="47">
        <v>62</v>
      </c>
      <c r="K143" s="83">
        <f t="shared" si="9"/>
        <v>63</v>
      </c>
      <c r="L143" s="37"/>
    </row>
    <row r="144" spans="1:12" ht="15" customHeight="1">
      <c r="A144" s="4">
        <f t="shared" si="8"/>
        <v>81</v>
      </c>
      <c r="B144" s="77" t="s">
        <v>186</v>
      </c>
      <c r="C144" s="45">
        <v>2010</v>
      </c>
      <c r="D144" s="45">
        <v>1136303</v>
      </c>
      <c r="E144" s="45"/>
      <c r="F144" s="45"/>
      <c r="G144" s="45" t="s">
        <v>13</v>
      </c>
      <c r="H144" s="46">
        <v>1</v>
      </c>
      <c r="I144" s="47">
        <v>91</v>
      </c>
      <c r="J144" s="47">
        <v>45</v>
      </c>
      <c r="K144" s="83">
        <f t="shared" si="9"/>
        <v>46</v>
      </c>
      <c r="L144" s="37"/>
    </row>
    <row r="145" spans="1:13" ht="15" customHeight="1">
      <c r="A145" s="4">
        <f t="shared" si="8"/>
        <v>82</v>
      </c>
      <c r="B145" s="77" t="s">
        <v>187</v>
      </c>
      <c r="C145" s="45">
        <v>2010</v>
      </c>
      <c r="D145" s="45">
        <v>1136304</v>
      </c>
      <c r="E145" s="45"/>
      <c r="F145" s="45"/>
      <c r="G145" s="45" t="s">
        <v>13</v>
      </c>
      <c r="H145" s="46">
        <v>1</v>
      </c>
      <c r="I145" s="47">
        <v>45</v>
      </c>
      <c r="J145" s="47">
        <v>22</v>
      </c>
      <c r="K145" s="83">
        <f t="shared" si="9"/>
        <v>23</v>
      </c>
      <c r="L145" s="37"/>
    </row>
    <row r="146" spans="1:13" ht="15" customHeight="1">
      <c r="A146" s="4">
        <f t="shared" si="8"/>
        <v>83</v>
      </c>
      <c r="B146" s="77" t="s">
        <v>188</v>
      </c>
      <c r="C146" s="45">
        <v>2010</v>
      </c>
      <c r="D146" s="45">
        <v>1136305</v>
      </c>
      <c r="E146" s="45"/>
      <c r="F146" s="45"/>
      <c r="G146" s="45" t="s">
        <v>13</v>
      </c>
      <c r="H146" s="46">
        <v>1</v>
      </c>
      <c r="I146" s="47">
        <v>33</v>
      </c>
      <c r="J146" s="47">
        <v>16</v>
      </c>
      <c r="K146" s="83">
        <f t="shared" si="9"/>
        <v>17</v>
      </c>
      <c r="L146" s="37"/>
    </row>
    <row r="147" spans="1:13" ht="15" customHeight="1">
      <c r="A147" s="4">
        <f t="shared" si="8"/>
        <v>84</v>
      </c>
      <c r="B147" s="77" t="s">
        <v>189</v>
      </c>
      <c r="C147" s="45">
        <v>2010</v>
      </c>
      <c r="D147" s="45">
        <v>1136306</v>
      </c>
      <c r="E147" s="45"/>
      <c r="F147" s="45"/>
      <c r="G147" s="45" t="s">
        <v>13</v>
      </c>
      <c r="H147" s="46">
        <v>1</v>
      </c>
      <c r="I147" s="47">
        <v>86</v>
      </c>
      <c r="J147" s="47">
        <v>43</v>
      </c>
      <c r="K147" s="83">
        <f t="shared" si="9"/>
        <v>43</v>
      </c>
      <c r="L147" s="37"/>
    </row>
    <row r="148" spans="1:13" ht="15" customHeight="1">
      <c r="A148" s="4">
        <f t="shared" si="8"/>
        <v>85</v>
      </c>
      <c r="B148" s="77" t="s">
        <v>190</v>
      </c>
      <c r="C148" s="45">
        <v>2010</v>
      </c>
      <c r="D148" s="45">
        <v>1136307</v>
      </c>
      <c r="E148" s="45"/>
      <c r="F148" s="45"/>
      <c r="G148" s="45" t="s">
        <v>13</v>
      </c>
      <c r="H148" s="46">
        <v>1</v>
      </c>
      <c r="I148" s="47">
        <v>55</v>
      </c>
      <c r="J148" s="47">
        <v>27</v>
      </c>
      <c r="K148" s="83">
        <f t="shared" si="9"/>
        <v>28</v>
      </c>
      <c r="L148" s="37"/>
    </row>
    <row r="149" spans="1:13" ht="15" customHeight="1">
      <c r="A149" s="4">
        <f t="shared" si="8"/>
        <v>86</v>
      </c>
      <c r="B149" s="77" t="s">
        <v>191</v>
      </c>
      <c r="C149" s="45">
        <v>2010</v>
      </c>
      <c r="D149" s="45">
        <v>1136308</v>
      </c>
      <c r="E149" s="45"/>
      <c r="F149" s="45"/>
      <c r="G149" s="45" t="s">
        <v>13</v>
      </c>
      <c r="H149" s="46">
        <v>1</v>
      </c>
      <c r="I149" s="47">
        <v>45</v>
      </c>
      <c r="J149" s="47">
        <v>22</v>
      </c>
      <c r="K149" s="83">
        <f t="shared" si="9"/>
        <v>23</v>
      </c>
      <c r="L149" s="37"/>
    </row>
    <row r="150" spans="1:13" ht="15" customHeight="1">
      <c r="A150" s="4">
        <f t="shared" si="8"/>
        <v>87</v>
      </c>
      <c r="B150" s="77" t="s">
        <v>192</v>
      </c>
      <c r="C150" s="45">
        <v>2010</v>
      </c>
      <c r="D150" s="45">
        <v>1136309</v>
      </c>
      <c r="E150" s="45"/>
      <c r="F150" s="45"/>
      <c r="G150" s="45" t="s">
        <v>13</v>
      </c>
      <c r="H150" s="46">
        <v>1</v>
      </c>
      <c r="I150" s="47">
        <v>51</v>
      </c>
      <c r="J150" s="47">
        <v>25</v>
      </c>
      <c r="K150" s="83">
        <f t="shared" si="9"/>
        <v>26</v>
      </c>
      <c r="L150" s="37"/>
    </row>
    <row r="151" spans="1:13" ht="25.5" customHeight="1">
      <c r="A151" s="4">
        <f t="shared" si="8"/>
        <v>88</v>
      </c>
      <c r="B151" s="77" t="s">
        <v>166</v>
      </c>
      <c r="C151" s="45">
        <v>2010</v>
      </c>
      <c r="D151" s="45" t="s">
        <v>193</v>
      </c>
      <c r="E151" s="45"/>
      <c r="F151" s="45"/>
      <c r="G151" s="45" t="s">
        <v>13</v>
      </c>
      <c r="H151" s="46">
        <v>5</v>
      </c>
      <c r="I151" s="47">
        <v>260</v>
      </c>
      <c r="J151" s="47">
        <v>130</v>
      </c>
      <c r="K151" s="83">
        <f t="shared" si="9"/>
        <v>130</v>
      </c>
      <c r="L151" s="37"/>
    </row>
    <row r="152" spans="1:13" ht="30" customHeight="1">
      <c r="A152" s="4">
        <f t="shared" si="8"/>
        <v>89</v>
      </c>
      <c r="B152" s="77" t="s">
        <v>174</v>
      </c>
      <c r="C152" s="45">
        <v>2010</v>
      </c>
      <c r="D152" s="45" t="s">
        <v>194</v>
      </c>
      <c r="E152" s="45"/>
      <c r="F152" s="45"/>
      <c r="G152" s="45" t="s">
        <v>13</v>
      </c>
      <c r="H152" s="46">
        <v>2</v>
      </c>
      <c r="I152" s="47">
        <v>80</v>
      </c>
      <c r="J152" s="47">
        <v>40</v>
      </c>
      <c r="K152" s="83">
        <f t="shared" si="9"/>
        <v>40</v>
      </c>
      <c r="L152" s="37"/>
    </row>
    <row r="153" spans="1:13" ht="15" customHeight="1">
      <c r="A153" s="4">
        <f t="shared" si="8"/>
        <v>90</v>
      </c>
      <c r="B153" s="77" t="s">
        <v>174</v>
      </c>
      <c r="C153" s="45">
        <v>2010</v>
      </c>
      <c r="D153" s="45">
        <v>1136329</v>
      </c>
      <c r="E153" s="45"/>
      <c r="F153" s="45"/>
      <c r="G153" s="45" t="s">
        <v>13</v>
      </c>
      <c r="H153" s="46">
        <v>1</v>
      </c>
      <c r="I153" s="47">
        <v>57</v>
      </c>
      <c r="J153" s="47">
        <v>29</v>
      </c>
      <c r="K153" s="83">
        <f t="shared" si="9"/>
        <v>28</v>
      </c>
      <c r="L153" s="37"/>
    </row>
    <row r="154" spans="1:13" ht="15" customHeight="1">
      <c r="A154" s="4">
        <f t="shared" si="8"/>
        <v>91</v>
      </c>
      <c r="B154" s="77" t="s">
        <v>195</v>
      </c>
      <c r="C154" s="51">
        <v>2010</v>
      </c>
      <c r="D154" s="51">
        <v>1136330</v>
      </c>
      <c r="E154" s="45"/>
      <c r="F154" s="45"/>
      <c r="G154" s="45" t="s">
        <v>13</v>
      </c>
      <c r="H154" s="46">
        <v>1</v>
      </c>
      <c r="I154" s="47">
        <v>453</v>
      </c>
      <c r="J154" s="47">
        <v>227</v>
      </c>
      <c r="K154" s="83">
        <f t="shared" si="9"/>
        <v>226</v>
      </c>
      <c r="L154" s="37"/>
    </row>
    <row r="155" spans="1:13" ht="15" customHeight="1">
      <c r="A155" s="4">
        <f t="shared" si="8"/>
        <v>92</v>
      </c>
      <c r="B155" s="75" t="s">
        <v>196</v>
      </c>
      <c r="C155" s="51">
        <v>2003</v>
      </c>
      <c r="D155" s="51">
        <v>1137022</v>
      </c>
      <c r="E155" s="45"/>
      <c r="F155" s="45"/>
      <c r="G155" s="45" t="s">
        <v>13</v>
      </c>
      <c r="H155" s="46">
        <v>1</v>
      </c>
      <c r="I155" s="47">
        <v>29</v>
      </c>
      <c r="J155" s="47">
        <v>14</v>
      </c>
      <c r="K155" s="83">
        <f t="shared" si="9"/>
        <v>15</v>
      </c>
      <c r="L155" s="37"/>
    </row>
    <row r="156" spans="1:13" ht="15" customHeight="1">
      <c r="A156" s="4">
        <f t="shared" si="8"/>
        <v>93</v>
      </c>
      <c r="B156" s="77" t="s">
        <v>197</v>
      </c>
      <c r="C156" s="51">
        <v>2010</v>
      </c>
      <c r="D156" s="51" t="s">
        <v>198</v>
      </c>
      <c r="E156" s="45"/>
      <c r="F156" s="45"/>
      <c r="G156" s="45" t="s">
        <v>13</v>
      </c>
      <c r="H156" s="46">
        <v>2</v>
      </c>
      <c r="I156" s="47">
        <v>22</v>
      </c>
      <c r="J156" s="47">
        <v>11</v>
      </c>
      <c r="K156" s="83">
        <f t="shared" si="9"/>
        <v>11</v>
      </c>
      <c r="L156" s="37"/>
    </row>
    <row r="157" spans="1:13" ht="15" customHeight="1">
      <c r="A157" s="4">
        <f t="shared" si="8"/>
        <v>94</v>
      </c>
      <c r="B157" s="77" t="s">
        <v>199</v>
      </c>
      <c r="C157" s="51">
        <v>2010</v>
      </c>
      <c r="D157" s="51">
        <v>1136342</v>
      </c>
      <c r="E157" s="45"/>
      <c r="F157" s="45"/>
      <c r="G157" s="45" t="s">
        <v>13</v>
      </c>
      <c r="H157" s="46">
        <v>2</v>
      </c>
      <c r="I157" s="47">
        <v>654</v>
      </c>
      <c r="J157" s="47">
        <v>327</v>
      </c>
      <c r="K157" s="83">
        <f t="shared" si="9"/>
        <v>327</v>
      </c>
      <c r="L157" s="37"/>
    </row>
    <row r="158" spans="1:13" ht="15" customHeight="1">
      <c r="A158" s="4">
        <f t="shared" si="8"/>
        <v>95</v>
      </c>
      <c r="B158" s="77" t="s">
        <v>43</v>
      </c>
      <c r="C158" s="45">
        <v>2010</v>
      </c>
      <c r="D158" s="45">
        <v>1136343</v>
      </c>
      <c r="E158" s="45"/>
      <c r="F158" s="45"/>
      <c r="G158" s="45" t="s">
        <v>13</v>
      </c>
      <c r="H158" s="46">
        <v>4</v>
      </c>
      <c r="I158" s="47">
        <v>132</v>
      </c>
      <c r="J158" s="47">
        <v>66</v>
      </c>
      <c r="K158" s="83">
        <f t="shared" si="9"/>
        <v>66</v>
      </c>
      <c r="L158" s="46"/>
      <c r="M158" s="54"/>
    </row>
    <row r="159" spans="1:13" ht="15" customHeight="1">
      <c r="A159" s="4">
        <f t="shared" si="8"/>
        <v>96</v>
      </c>
      <c r="B159" s="77" t="s">
        <v>200</v>
      </c>
      <c r="C159" s="45">
        <v>2010</v>
      </c>
      <c r="D159" s="45">
        <v>1136344</v>
      </c>
      <c r="E159" s="45"/>
      <c r="F159" s="45"/>
      <c r="G159" s="45" t="s">
        <v>13</v>
      </c>
      <c r="H159" s="46">
        <v>1</v>
      </c>
      <c r="I159" s="47">
        <v>402</v>
      </c>
      <c r="J159" s="47">
        <v>201</v>
      </c>
      <c r="K159" s="83">
        <f t="shared" si="9"/>
        <v>201</v>
      </c>
      <c r="L159" s="46"/>
      <c r="M159" s="54"/>
    </row>
    <row r="160" spans="1:13" ht="15" customHeight="1">
      <c r="A160" s="4">
        <f t="shared" si="8"/>
        <v>97</v>
      </c>
      <c r="B160" s="75" t="s">
        <v>183</v>
      </c>
      <c r="C160" s="45">
        <v>2010</v>
      </c>
      <c r="D160" s="45" t="s">
        <v>201</v>
      </c>
      <c r="E160" s="45"/>
      <c r="F160" s="45"/>
      <c r="G160" s="45" t="s">
        <v>13</v>
      </c>
      <c r="H160" s="46">
        <v>5</v>
      </c>
      <c r="I160" s="47">
        <v>2240</v>
      </c>
      <c r="J160" s="47">
        <v>1120</v>
      </c>
      <c r="K160" s="83">
        <f t="shared" si="9"/>
        <v>1120</v>
      </c>
      <c r="L160" s="46"/>
      <c r="M160" s="54"/>
    </row>
    <row r="161" spans="1:13" ht="15" customHeight="1">
      <c r="A161" s="4">
        <f t="shared" si="8"/>
        <v>98</v>
      </c>
      <c r="B161" s="75" t="s">
        <v>202</v>
      </c>
      <c r="C161" s="45">
        <v>2002</v>
      </c>
      <c r="D161" s="45">
        <v>1136350</v>
      </c>
      <c r="E161" s="45"/>
      <c r="F161" s="45"/>
      <c r="G161" s="45" t="s">
        <v>13</v>
      </c>
      <c r="H161" s="46">
        <v>1</v>
      </c>
      <c r="I161" s="47">
        <v>117</v>
      </c>
      <c r="J161" s="47">
        <v>58</v>
      </c>
      <c r="K161" s="83">
        <f t="shared" si="9"/>
        <v>59</v>
      </c>
      <c r="L161" s="46"/>
      <c r="M161" s="54"/>
    </row>
    <row r="162" spans="1:13" ht="15" customHeight="1">
      <c r="A162" s="4">
        <f t="shared" si="8"/>
        <v>99</v>
      </c>
      <c r="B162" s="75" t="s">
        <v>29</v>
      </c>
      <c r="C162" s="45">
        <v>2010</v>
      </c>
      <c r="D162" s="45">
        <v>1136351</v>
      </c>
      <c r="E162" s="45"/>
      <c r="F162" s="45"/>
      <c r="G162" s="45" t="s">
        <v>13</v>
      </c>
      <c r="H162" s="46">
        <v>1</v>
      </c>
      <c r="I162" s="47">
        <v>306</v>
      </c>
      <c r="J162" s="47">
        <v>153</v>
      </c>
      <c r="K162" s="83">
        <f t="shared" si="9"/>
        <v>153</v>
      </c>
      <c r="L162" s="46"/>
      <c r="M162" s="54"/>
    </row>
    <row r="163" spans="1:13" ht="15" customHeight="1">
      <c r="A163" s="4">
        <f t="shared" si="8"/>
        <v>100</v>
      </c>
      <c r="B163" s="77" t="s">
        <v>203</v>
      </c>
      <c r="C163" s="45">
        <v>2010</v>
      </c>
      <c r="D163" s="45">
        <v>1136352</v>
      </c>
      <c r="E163" s="45"/>
      <c r="F163" s="45"/>
      <c r="G163" s="45" t="s">
        <v>13</v>
      </c>
      <c r="H163" s="46">
        <v>1</v>
      </c>
      <c r="I163" s="47">
        <v>62</v>
      </c>
      <c r="J163" s="47">
        <v>31</v>
      </c>
      <c r="K163" s="83">
        <f t="shared" si="9"/>
        <v>31</v>
      </c>
      <c r="L163" s="46"/>
      <c r="M163" s="54"/>
    </row>
    <row r="164" spans="1:13" ht="15" customHeight="1">
      <c r="A164" s="4">
        <f t="shared" si="8"/>
        <v>101</v>
      </c>
      <c r="B164" s="70" t="s">
        <v>204</v>
      </c>
      <c r="C164" s="45">
        <v>2010</v>
      </c>
      <c r="D164" s="45">
        <v>1136353</v>
      </c>
      <c r="E164" s="45"/>
      <c r="F164" s="45"/>
      <c r="G164" s="45" t="s">
        <v>13</v>
      </c>
      <c r="H164" s="46">
        <v>1</v>
      </c>
      <c r="I164" s="47">
        <v>852</v>
      </c>
      <c r="J164" s="47">
        <v>426</v>
      </c>
      <c r="K164" s="83">
        <f t="shared" si="9"/>
        <v>426</v>
      </c>
      <c r="L164" s="46"/>
      <c r="M164" s="54"/>
    </row>
    <row r="165" spans="1:13" ht="30.75" customHeight="1">
      <c r="A165" s="4">
        <f t="shared" si="8"/>
        <v>102</v>
      </c>
      <c r="B165" s="70" t="s">
        <v>205</v>
      </c>
      <c r="C165" s="45">
        <v>2010</v>
      </c>
      <c r="D165" s="45" t="s">
        <v>206</v>
      </c>
      <c r="E165" s="45"/>
      <c r="F165" s="45"/>
      <c r="G165" s="45" t="s">
        <v>13</v>
      </c>
      <c r="H165" s="46">
        <v>2</v>
      </c>
      <c r="I165" s="47">
        <v>232</v>
      </c>
      <c r="J165" s="47">
        <v>116</v>
      </c>
      <c r="K165" s="83">
        <f t="shared" si="9"/>
        <v>116</v>
      </c>
      <c r="L165" s="46"/>
      <c r="M165" s="54"/>
    </row>
    <row r="166" spans="1:13" ht="15" customHeight="1">
      <c r="A166" s="4">
        <f t="shared" si="8"/>
        <v>103</v>
      </c>
      <c r="B166" s="70" t="s">
        <v>207</v>
      </c>
      <c r="C166" s="45">
        <v>2010</v>
      </c>
      <c r="D166" s="45">
        <v>1136356</v>
      </c>
      <c r="E166" s="45"/>
      <c r="F166" s="45"/>
      <c r="G166" s="45" t="s">
        <v>13</v>
      </c>
      <c r="H166" s="46">
        <v>1</v>
      </c>
      <c r="I166" s="47">
        <v>1200</v>
      </c>
      <c r="J166" s="47">
        <v>600</v>
      </c>
      <c r="K166" s="83">
        <f t="shared" si="9"/>
        <v>600</v>
      </c>
      <c r="L166" s="46"/>
      <c r="M166" s="54"/>
    </row>
    <row r="167" spans="1:13" ht="15" customHeight="1">
      <c r="A167" s="4">
        <f t="shared" si="8"/>
        <v>104</v>
      </c>
      <c r="B167" s="70" t="s">
        <v>208</v>
      </c>
      <c r="C167" s="45">
        <v>2010</v>
      </c>
      <c r="D167" s="45">
        <v>1136357</v>
      </c>
      <c r="E167" s="45"/>
      <c r="F167" s="45"/>
      <c r="G167" s="45" t="s">
        <v>13</v>
      </c>
      <c r="H167" s="46">
        <v>1</v>
      </c>
      <c r="I167" s="47">
        <v>35</v>
      </c>
      <c r="J167" s="47">
        <v>17</v>
      </c>
      <c r="K167" s="83">
        <f t="shared" si="9"/>
        <v>18</v>
      </c>
      <c r="L167" s="46"/>
      <c r="M167" s="54"/>
    </row>
    <row r="168" spans="1:13" ht="15" customHeight="1">
      <c r="A168" s="4">
        <f t="shared" si="8"/>
        <v>105</v>
      </c>
      <c r="B168" s="70" t="s">
        <v>209</v>
      </c>
      <c r="C168" s="45">
        <v>2005</v>
      </c>
      <c r="D168" s="45">
        <v>1137023</v>
      </c>
      <c r="E168" s="45"/>
      <c r="F168" s="45"/>
      <c r="G168" s="45" t="s">
        <v>13</v>
      </c>
      <c r="H168" s="46">
        <v>1</v>
      </c>
      <c r="I168" s="47">
        <v>230</v>
      </c>
      <c r="J168" s="47">
        <v>115</v>
      </c>
      <c r="K168" s="83">
        <f t="shared" si="9"/>
        <v>115</v>
      </c>
      <c r="L168" s="46"/>
      <c r="M168" s="54"/>
    </row>
    <row r="169" spans="1:13" ht="15" customHeight="1">
      <c r="A169" s="4">
        <f t="shared" si="8"/>
        <v>106</v>
      </c>
      <c r="B169" s="70" t="s">
        <v>210</v>
      </c>
      <c r="C169" s="45">
        <v>2010</v>
      </c>
      <c r="D169" s="45">
        <v>1136358</v>
      </c>
      <c r="E169" s="45"/>
      <c r="F169" s="45"/>
      <c r="G169" s="45" t="s">
        <v>13</v>
      </c>
      <c r="H169" s="46">
        <v>1</v>
      </c>
      <c r="I169" s="47">
        <v>71</v>
      </c>
      <c r="J169" s="47">
        <v>36</v>
      </c>
      <c r="K169" s="83">
        <f t="shared" si="9"/>
        <v>35</v>
      </c>
      <c r="L169" s="46"/>
      <c r="M169" s="54"/>
    </row>
    <row r="170" spans="1:13" ht="15" customHeight="1">
      <c r="A170" s="4">
        <f t="shared" si="8"/>
        <v>107</v>
      </c>
      <c r="B170" s="70" t="s">
        <v>211</v>
      </c>
      <c r="C170" s="45">
        <v>2013</v>
      </c>
      <c r="D170" s="45">
        <v>1136359</v>
      </c>
      <c r="E170" s="45"/>
      <c r="F170" s="45"/>
      <c r="G170" s="45" t="s">
        <v>13</v>
      </c>
      <c r="H170" s="46">
        <v>1</v>
      </c>
      <c r="I170" s="47">
        <v>69</v>
      </c>
      <c r="J170" s="47">
        <v>35</v>
      </c>
      <c r="K170" s="83">
        <f t="shared" si="9"/>
        <v>34</v>
      </c>
      <c r="L170" s="46"/>
      <c r="M170" s="54"/>
    </row>
    <row r="171" spans="1:13" ht="15" customHeight="1">
      <c r="A171" s="4">
        <f t="shared" si="8"/>
        <v>108</v>
      </c>
      <c r="B171" s="70" t="s">
        <v>212</v>
      </c>
      <c r="C171" s="45">
        <v>2013</v>
      </c>
      <c r="D171" s="45">
        <v>1136360</v>
      </c>
      <c r="E171" s="45"/>
      <c r="F171" s="45"/>
      <c r="G171" s="45" t="s">
        <v>13</v>
      </c>
      <c r="H171" s="46">
        <v>5</v>
      </c>
      <c r="I171" s="47">
        <v>35</v>
      </c>
      <c r="J171" s="47">
        <v>18</v>
      </c>
      <c r="K171" s="83">
        <f t="shared" si="9"/>
        <v>17</v>
      </c>
      <c r="L171" s="46"/>
      <c r="M171" s="54"/>
    </row>
    <row r="172" spans="1:13" ht="26.25" customHeight="1">
      <c r="A172" s="4">
        <f t="shared" si="8"/>
        <v>109</v>
      </c>
      <c r="B172" s="70" t="s">
        <v>213</v>
      </c>
      <c r="C172" s="74">
        <v>2011</v>
      </c>
      <c r="D172" s="45">
        <v>1137024</v>
      </c>
      <c r="E172" s="45" t="s">
        <v>214</v>
      </c>
      <c r="F172" s="45"/>
      <c r="G172" s="45" t="s">
        <v>13</v>
      </c>
      <c r="H172" s="46">
        <v>1</v>
      </c>
      <c r="I172" s="47">
        <v>647</v>
      </c>
      <c r="J172" s="47">
        <v>324</v>
      </c>
      <c r="K172" s="83">
        <f t="shared" si="9"/>
        <v>323</v>
      </c>
      <c r="L172" s="46"/>
      <c r="M172" s="54"/>
    </row>
    <row r="173" spans="1:13" ht="27" customHeight="1">
      <c r="A173" s="4">
        <f t="shared" si="8"/>
        <v>110</v>
      </c>
      <c r="B173" s="70" t="s">
        <v>30</v>
      </c>
      <c r="C173" s="45">
        <v>2010</v>
      </c>
      <c r="D173" s="45" t="s">
        <v>215</v>
      </c>
      <c r="E173" s="45"/>
      <c r="F173" s="45"/>
      <c r="G173" s="45" t="s">
        <v>13</v>
      </c>
      <c r="H173" s="46">
        <v>2</v>
      </c>
      <c r="I173" s="47">
        <v>200</v>
      </c>
      <c r="J173" s="47">
        <v>100</v>
      </c>
      <c r="K173" s="83">
        <f t="shared" si="9"/>
        <v>100</v>
      </c>
      <c r="L173" s="46"/>
      <c r="M173" s="54"/>
    </row>
    <row r="174" spans="1:13" ht="15" customHeight="1">
      <c r="A174" s="4">
        <f t="shared" si="8"/>
        <v>111</v>
      </c>
      <c r="B174" s="70" t="s">
        <v>216</v>
      </c>
      <c r="C174" s="45">
        <v>2010</v>
      </c>
      <c r="D174" s="45">
        <v>1136363</v>
      </c>
      <c r="E174" s="45"/>
      <c r="F174" s="45"/>
      <c r="G174" s="45" t="s">
        <v>13</v>
      </c>
      <c r="H174" s="46">
        <v>1</v>
      </c>
      <c r="I174" s="47">
        <v>1136</v>
      </c>
      <c r="J174" s="47">
        <v>568</v>
      </c>
      <c r="K174" s="83">
        <f t="shared" si="9"/>
        <v>568</v>
      </c>
      <c r="L174" s="46"/>
      <c r="M174" s="54"/>
    </row>
    <row r="175" spans="1:13" ht="15" customHeight="1">
      <c r="A175" s="4">
        <f t="shared" si="8"/>
        <v>112</v>
      </c>
      <c r="B175" s="70" t="s">
        <v>217</v>
      </c>
      <c r="C175" s="45">
        <v>2010</v>
      </c>
      <c r="D175" s="45">
        <v>1136364</v>
      </c>
      <c r="E175" s="45"/>
      <c r="F175" s="45"/>
      <c r="G175" s="45" t="s">
        <v>13</v>
      </c>
      <c r="H175" s="46">
        <v>1</v>
      </c>
      <c r="I175" s="47">
        <v>972</v>
      </c>
      <c r="J175" s="47">
        <v>486</v>
      </c>
      <c r="K175" s="83">
        <f t="shared" si="9"/>
        <v>486</v>
      </c>
      <c r="L175" s="46"/>
      <c r="M175" s="54"/>
    </row>
    <row r="176" spans="1:13" ht="15" customHeight="1">
      <c r="A176" s="4">
        <f t="shared" si="8"/>
        <v>113</v>
      </c>
      <c r="B176" s="79" t="s">
        <v>44</v>
      </c>
      <c r="C176" s="45">
        <v>2010</v>
      </c>
      <c r="D176" s="45">
        <v>1136365</v>
      </c>
      <c r="E176" s="45"/>
      <c r="F176" s="45"/>
      <c r="G176" s="45" t="s">
        <v>13</v>
      </c>
      <c r="H176" s="46">
        <v>4</v>
      </c>
      <c r="I176" s="97">
        <v>2996</v>
      </c>
      <c r="J176" s="47">
        <v>1496</v>
      </c>
      <c r="K176" s="83">
        <f t="shared" si="9"/>
        <v>1500</v>
      </c>
      <c r="L176" s="46"/>
      <c r="M176" s="84"/>
    </row>
    <row r="177" spans="1:13" ht="15" customHeight="1">
      <c r="A177" s="4">
        <f t="shared" si="8"/>
        <v>114</v>
      </c>
      <c r="B177" s="70" t="s">
        <v>218</v>
      </c>
      <c r="C177" s="45">
        <v>2013</v>
      </c>
      <c r="D177" s="45">
        <v>1136367</v>
      </c>
      <c r="E177" s="45"/>
      <c r="F177" s="45"/>
      <c r="G177" s="45" t="s">
        <v>13</v>
      </c>
      <c r="H177" s="46">
        <v>1</v>
      </c>
      <c r="I177" s="47">
        <v>490</v>
      </c>
      <c r="J177" s="47">
        <v>245</v>
      </c>
      <c r="K177" s="83">
        <f t="shared" si="9"/>
        <v>245</v>
      </c>
      <c r="L177" s="46"/>
      <c r="M177" s="54"/>
    </row>
    <row r="178" spans="1:13" ht="15" customHeight="1">
      <c r="A178" s="4">
        <f t="shared" si="8"/>
        <v>115</v>
      </c>
      <c r="B178" s="70" t="s">
        <v>219</v>
      </c>
      <c r="C178" s="45">
        <v>2013</v>
      </c>
      <c r="D178" s="45">
        <v>1136368</v>
      </c>
      <c r="E178" s="45"/>
      <c r="F178" s="45"/>
      <c r="G178" s="45" t="s">
        <v>13</v>
      </c>
      <c r="H178" s="46">
        <v>2</v>
      </c>
      <c r="I178" s="47">
        <v>1160</v>
      </c>
      <c r="J178" s="47">
        <v>580</v>
      </c>
      <c r="K178" s="83">
        <f t="shared" si="9"/>
        <v>580</v>
      </c>
      <c r="L178" s="46"/>
      <c r="M178" s="54"/>
    </row>
    <row r="179" spans="1:13" ht="15" customHeight="1">
      <c r="A179" s="4">
        <f t="shared" si="8"/>
        <v>116</v>
      </c>
      <c r="B179" s="70" t="s">
        <v>220</v>
      </c>
      <c r="C179" s="45">
        <v>2008</v>
      </c>
      <c r="D179" s="45">
        <v>1136369</v>
      </c>
      <c r="E179" s="45"/>
      <c r="F179" s="45"/>
      <c r="G179" s="45" t="s">
        <v>13</v>
      </c>
      <c r="H179" s="46">
        <v>1</v>
      </c>
      <c r="I179" s="47">
        <v>493</v>
      </c>
      <c r="J179" s="47">
        <v>246</v>
      </c>
      <c r="K179" s="83">
        <f t="shared" ref="K179:K198" si="10">I179-J179</f>
        <v>247</v>
      </c>
      <c r="L179" s="46"/>
      <c r="M179" s="54"/>
    </row>
    <row r="180" spans="1:13" ht="15" customHeight="1">
      <c r="A180" s="4">
        <f t="shared" si="8"/>
        <v>117</v>
      </c>
      <c r="B180" s="70" t="s">
        <v>29</v>
      </c>
      <c r="C180" s="45">
        <v>2008</v>
      </c>
      <c r="D180" s="45">
        <v>1136370</v>
      </c>
      <c r="E180" s="45"/>
      <c r="F180" s="45"/>
      <c r="G180" s="45" t="s">
        <v>13</v>
      </c>
      <c r="H180" s="46">
        <v>1</v>
      </c>
      <c r="I180" s="47">
        <v>268</v>
      </c>
      <c r="J180" s="47">
        <v>134</v>
      </c>
      <c r="K180" s="83">
        <f t="shared" si="10"/>
        <v>134</v>
      </c>
      <c r="L180" s="46"/>
      <c r="M180" s="54"/>
    </row>
    <row r="181" spans="1:13" ht="15" customHeight="1">
      <c r="A181" s="4">
        <f t="shared" si="8"/>
        <v>118</v>
      </c>
      <c r="B181" s="70" t="s">
        <v>221</v>
      </c>
      <c r="C181" s="45">
        <v>2013</v>
      </c>
      <c r="D181" s="45">
        <v>1136371</v>
      </c>
      <c r="E181" s="45"/>
      <c r="F181" s="45"/>
      <c r="G181" s="45" t="s">
        <v>13</v>
      </c>
      <c r="H181" s="46">
        <v>1</v>
      </c>
      <c r="I181" s="47">
        <v>25</v>
      </c>
      <c r="J181" s="47">
        <v>12</v>
      </c>
      <c r="K181" s="83">
        <f t="shared" si="10"/>
        <v>13</v>
      </c>
      <c r="L181" s="46"/>
      <c r="M181" s="54"/>
    </row>
    <row r="182" spans="1:13" ht="15" customHeight="1">
      <c r="A182" s="4">
        <f t="shared" si="8"/>
        <v>119</v>
      </c>
      <c r="B182" s="70" t="s">
        <v>222</v>
      </c>
      <c r="C182" s="45">
        <v>2013</v>
      </c>
      <c r="D182" s="45">
        <v>1136372</v>
      </c>
      <c r="E182" s="45"/>
      <c r="F182" s="45"/>
      <c r="G182" s="45" t="s">
        <v>13</v>
      </c>
      <c r="H182" s="46">
        <v>1</v>
      </c>
      <c r="I182" s="47">
        <v>25</v>
      </c>
      <c r="J182" s="47">
        <v>13</v>
      </c>
      <c r="K182" s="83">
        <f t="shared" si="10"/>
        <v>12</v>
      </c>
      <c r="L182" s="46"/>
      <c r="M182" s="54"/>
    </row>
    <row r="183" spans="1:13" ht="15" customHeight="1">
      <c r="A183" s="4">
        <f t="shared" si="8"/>
        <v>120</v>
      </c>
      <c r="B183" s="80" t="s">
        <v>223</v>
      </c>
      <c r="C183" s="45">
        <v>2015</v>
      </c>
      <c r="D183" s="45">
        <v>1136374</v>
      </c>
      <c r="E183" s="45"/>
      <c r="F183" s="45"/>
      <c r="G183" s="45" t="s">
        <v>13</v>
      </c>
      <c r="H183" s="46">
        <v>1</v>
      </c>
      <c r="I183" s="96">
        <v>555</v>
      </c>
      <c r="J183" s="47">
        <v>277</v>
      </c>
      <c r="K183" s="83">
        <f t="shared" si="10"/>
        <v>278</v>
      </c>
      <c r="L183" s="46"/>
      <c r="M183" s="54"/>
    </row>
    <row r="184" spans="1:13" ht="15" customHeight="1">
      <c r="A184" s="4">
        <f t="shared" si="8"/>
        <v>121</v>
      </c>
      <c r="B184" s="81" t="s">
        <v>26</v>
      </c>
      <c r="C184" s="45">
        <v>2010</v>
      </c>
      <c r="D184" s="45">
        <v>1136375</v>
      </c>
      <c r="E184" s="45"/>
      <c r="F184" s="45"/>
      <c r="G184" s="45" t="s">
        <v>13</v>
      </c>
      <c r="H184" s="46">
        <v>1</v>
      </c>
      <c r="I184" s="47">
        <v>58</v>
      </c>
      <c r="J184" s="47">
        <v>29</v>
      </c>
      <c r="K184" s="83">
        <f t="shared" si="10"/>
        <v>29</v>
      </c>
      <c r="L184" s="46"/>
      <c r="M184" s="54"/>
    </row>
    <row r="185" spans="1:13" ht="15" customHeight="1">
      <c r="A185" s="4">
        <f t="shared" si="8"/>
        <v>122</v>
      </c>
      <c r="B185" s="45" t="s">
        <v>36</v>
      </c>
      <c r="C185" s="45">
        <v>2016</v>
      </c>
      <c r="D185" s="45">
        <v>1136376</v>
      </c>
      <c r="E185" s="45"/>
      <c r="F185" s="45"/>
      <c r="G185" s="45" t="s">
        <v>13</v>
      </c>
      <c r="H185" s="46">
        <v>1</v>
      </c>
      <c r="I185" s="47">
        <v>450</v>
      </c>
      <c r="J185" s="47">
        <v>225</v>
      </c>
      <c r="K185" s="83">
        <f t="shared" si="10"/>
        <v>225</v>
      </c>
      <c r="L185" s="46"/>
      <c r="M185" s="54"/>
    </row>
    <row r="186" spans="1:13" ht="27" customHeight="1">
      <c r="A186" s="4">
        <f t="shared" si="8"/>
        <v>123</v>
      </c>
      <c r="B186" s="45" t="s">
        <v>34</v>
      </c>
      <c r="C186" s="45">
        <v>2016</v>
      </c>
      <c r="D186" s="45">
        <v>1136377</v>
      </c>
      <c r="E186" s="45"/>
      <c r="F186" s="45"/>
      <c r="G186" s="45" t="s">
        <v>13</v>
      </c>
      <c r="H186" s="46">
        <v>1</v>
      </c>
      <c r="I186" s="47">
        <v>500</v>
      </c>
      <c r="J186" s="47">
        <v>250</v>
      </c>
      <c r="K186" s="83">
        <f t="shared" si="10"/>
        <v>250</v>
      </c>
      <c r="L186" s="46"/>
      <c r="M186" s="54"/>
    </row>
    <row r="187" spans="1:13" ht="25.5" customHeight="1">
      <c r="A187" s="4">
        <f t="shared" si="8"/>
        <v>124</v>
      </c>
      <c r="B187" s="74" t="s">
        <v>224</v>
      </c>
      <c r="C187" s="45">
        <v>2016</v>
      </c>
      <c r="D187" s="45">
        <v>1137026</v>
      </c>
      <c r="E187" s="45"/>
      <c r="F187" s="45"/>
      <c r="G187" s="45" t="s">
        <v>13</v>
      </c>
      <c r="H187" s="46">
        <v>1</v>
      </c>
      <c r="I187" s="47">
        <v>2297</v>
      </c>
      <c r="J187" s="47">
        <v>1148.5</v>
      </c>
      <c r="K187" s="83">
        <f t="shared" si="10"/>
        <v>1148.5</v>
      </c>
      <c r="L187" s="46"/>
      <c r="M187" s="54"/>
    </row>
    <row r="188" spans="1:13" ht="15" customHeight="1">
      <c r="A188" s="4">
        <f t="shared" si="8"/>
        <v>125</v>
      </c>
      <c r="B188" s="45" t="s">
        <v>36</v>
      </c>
      <c r="C188" s="45">
        <v>2016</v>
      </c>
      <c r="D188" s="45">
        <v>1136378</v>
      </c>
      <c r="E188" s="45"/>
      <c r="F188" s="45"/>
      <c r="G188" s="45" t="s">
        <v>13</v>
      </c>
      <c r="H188" s="46">
        <v>1</v>
      </c>
      <c r="I188" s="47">
        <v>390</v>
      </c>
      <c r="J188" s="47">
        <v>195</v>
      </c>
      <c r="K188" s="83">
        <f t="shared" si="10"/>
        <v>195</v>
      </c>
      <c r="L188" s="46"/>
      <c r="M188" s="54"/>
    </row>
    <row r="189" spans="1:13" ht="15" customHeight="1">
      <c r="A189" s="4">
        <f t="shared" si="8"/>
        <v>126</v>
      </c>
      <c r="B189" s="45" t="s">
        <v>34</v>
      </c>
      <c r="C189" s="45">
        <v>2016</v>
      </c>
      <c r="D189" s="45">
        <v>1136379</v>
      </c>
      <c r="E189" s="45"/>
      <c r="F189" s="45"/>
      <c r="G189" s="45" t="s">
        <v>13</v>
      </c>
      <c r="H189" s="46">
        <v>1</v>
      </c>
      <c r="I189" s="47">
        <v>490</v>
      </c>
      <c r="J189" s="47">
        <v>245</v>
      </c>
      <c r="K189" s="83">
        <f t="shared" si="10"/>
        <v>245</v>
      </c>
      <c r="L189" s="46"/>
      <c r="M189" s="54"/>
    </row>
    <row r="190" spans="1:13" ht="15" customHeight="1">
      <c r="A190" s="4">
        <f t="shared" si="8"/>
        <v>127</v>
      </c>
      <c r="B190" s="45" t="s">
        <v>225</v>
      </c>
      <c r="C190" s="45">
        <v>2016</v>
      </c>
      <c r="D190" s="45">
        <v>1136380</v>
      </c>
      <c r="E190" s="45"/>
      <c r="F190" s="45"/>
      <c r="G190" s="45" t="s">
        <v>13</v>
      </c>
      <c r="H190" s="46">
        <v>1</v>
      </c>
      <c r="I190" s="47">
        <v>420</v>
      </c>
      <c r="J190" s="47">
        <v>210</v>
      </c>
      <c r="K190" s="83">
        <f t="shared" si="10"/>
        <v>210</v>
      </c>
      <c r="L190" s="46"/>
      <c r="M190" s="54"/>
    </row>
    <row r="191" spans="1:13" ht="15" customHeight="1">
      <c r="A191" s="4">
        <f t="shared" si="8"/>
        <v>128</v>
      </c>
      <c r="B191" s="45" t="s">
        <v>226</v>
      </c>
      <c r="C191" s="45">
        <v>2016</v>
      </c>
      <c r="D191" s="45">
        <v>1136381</v>
      </c>
      <c r="E191" s="45"/>
      <c r="F191" s="45"/>
      <c r="G191" s="45" t="s">
        <v>13</v>
      </c>
      <c r="H191" s="46">
        <v>1</v>
      </c>
      <c r="I191" s="47">
        <v>1215</v>
      </c>
      <c r="J191" s="47">
        <f>I191*50%</f>
        <v>607.5</v>
      </c>
      <c r="K191" s="83">
        <f t="shared" si="10"/>
        <v>607.5</v>
      </c>
      <c r="L191" s="46"/>
      <c r="M191" s="54"/>
    </row>
    <row r="192" spans="1:13" ht="24.75" customHeight="1">
      <c r="A192" s="4">
        <f t="shared" si="8"/>
        <v>129</v>
      </c>
      <c r="B192" s="45" t="s">
        <v>227</v>
      </c>
      <c r="C192" s="45">
        <v>2016</v>
      </c>
      <c r="D192" s="45">
        <v>1136382</v>
      </c>
      <c r="E192" s="45"/>
      <c r="F192" s="45"/>
      <c r="G192" s="45" t="s">
        <v>13</v>
      </c>
      <c r="H192" s="46">
        <v>1</v>
      </c>
      <c r="I192" s="47">
        <v>46</v>
      </c>
      <c r="J192" s="47">
        <f t="shared" ref="J192:J198" si="11">I192*50%</f>
        <v>23</v>
      </c>
      <c r="K192" s="83">
        <f t="shared" si="10"/>
        <v>23</v>
      </c>
      <c r="L192" s="46"/>
      <c r="M192" s="54"/>
    </row>
    <row r="193" spans="1:13" ht="15" customHeight="1">
      <c r="A193" s="4">
        <f t="shared" si="8"/>
        <v>130</v>
      </c>
      <c r="B193" s="45" t="s">
        <v>228</v>
      </c>
      <c r="C193" s="45">
        <v>2016</v>
      </c>
      <c r="D193" s="45">
        <v>1136383</v>
      </c>
      <c r="E193" s="45"/>
      <c r="F193" s="45"/>
      <c r="G193" s="45" t="s">
        <v>13</v>
      </c>
      <c r="H193" s="46">
        <v>1</v>
      </c>
      <c r="I193" s="47">
        <v>546</v>
      </c>
      <c r="J193" s="47">
        <f t="shared" si="11"/>
        <v>273</v>
      </c>
      <c r="K193" s="83">
        <f t="shared" si="10"/>
        <v>273</v>
      </c>
      <c r="L193" s="46"/>
      <c r="M193" s="54"/>
    </row>
    <row r="194" spans="1:13" ht="27" customHeight="1">
      <c r="A194" s="4">
        <f t="shared" si="8"/>
        <v>131</v>
      </c>
      <c r="B194" s="45" t="s">
        <v>229</v>
      </c>
      <c r="C194" s="45">
        <v>2016</v>
      </c>
      <c r="D194" s="45" t="s">
        <v>230</v>
      </c>
      <c r="E194" s="45"/>
      <c r="F194" s="45"/>
      <c r="G194" s="45" t="s">
        <v>13</v>
      </c>
      <c r="H194" s="46">
        <v>27</v>
      </c>
      <c r="I194" s="47">
        <v>7479</v>
      </c>
      <c r="J194" s="47">
        <f t="shared" si="11"/>
        <v>3739.5</v>
      </c>
      <c r="K194" s="83">
        <f t="shared" si="10"/>
        <v>3739.5</v>
      </c>
      <c r="L194" s="46"/>
      <c r="M194" s="54"/>
    </row>
    <row r="195" spans="1:13" ht="15" customHeight="1">
      <c r="A195" s="4">
        <f t="shared" si="8"/>
        <v>132</v>
      </c>
      <c r="B195" s="45" t="s">
        <v>231</v>
      </c>
      <c r="C195" s="45">
        <v>2017</v>
      </c>
      <c r="D195" s="82" t="s">
        <v>232</v>
      </c>
      <c r="E195" s="45"/>
      <c r="F195" s="45"/>
      <c r="G195" s="45" t="s">
        <v>13</v>
      </c>
      <c r="H195" s="46">
        <v>3</v>
      </c>
      <c r="I195" s="47">
        <v>1116</v>
      </c>
      <c r="J195" s="47">
        <f t="shared" si="11"/>
        <v>558</v>
      </c>
      <c r="K195" s="83">
        <f t="shared" si="10"/>
        <v>558</v>
      </c>
      <c r="L195" s="46"/>
      <c r="M195" s="54"/>
    </row>
    <row r="196" spans="1:13" ht="15" customHeight="1">
      <c r="A196" s="4">
        <f t="shared" si="8"/>
        <v>133</v>
      </c>
      <c r="B196" s="45" t="s">
        <v>233</v>
      </c>
      <c r="C196" s="45">
        <v>2017</v>
      </c>
      <c r="D196" s="45">
        <v>11137027</v>
      </c>
      <c r="E196" s="45"/>
      <c r="F196" s="45"/>
      <c r="G196" s="45" t="s">
        <v>13</v>
      </c>
      <c r="H196" s="46">
        <v>1</v>
      </c>
      <c r="I196" s="47">
        <v>2307</v>
      </c>
      <c r="J196" s="47">
        <f t="shared" si="11"/>
        <v>1153.5</v>
      </c>
      <c r="K196" s="83">
        <f t="shared" si="10"/>
        <v>1153.5</v>
      </c>
      <c r="L196" s="46"/>
      <c r="M196" s="54"/>
    </row>
    <row r="197" spans="1:13" ht="15" customHeight="1">
      <c r="A197" s="4">
        <f t="shared" si="8"/>
        <v>134</v>
      </c>
      <c r="B197" s="45" t="s">
        <v>234</v>
      </c>
      <c r="C197" s="45">
        <v>2017</v>
      </c>
      <c r="D197" s="45">
        <v>11136414</v>
      </c>
      <c r="E197" s="45"/>
      <c r="F197" s="45"/>
      <c r="G197" s="45" t="s">
        <v>13</v>
      </c>
      <c r="H197" s="46">
        <v>1</v>
      </c>
      <c r="I197" s="47">
        <v>2882.25</v>
      </c>
      <c r="J197" s="47">
        <v>1441.13</v>
      </c>
      <c r="K197" s="83">
        <f t="shared" si="10"/>
        <v>1441.12</v>
      </c>
      <c r="L197" s="46"/>
      <c r="M197" s="54"/>
    </row>
    <row r="198" spans="1:13" ht="15" customHeight="1">
      <c r="A198" s="4">
        <f t="shared" si="8"/>
        <v>135</v>
      </c>
      <c r="B198" s="45" t="s">
        <v>235</v>
      </c>
      <c r="C198" s="45">
        <v>2017</v>
      </c>
      <c r="D198" s="45">
        <v>11136415</v>
      </c>
      <c r="E198" s="45"/>
      <c r="F198" s="45"/>
      <c r="G198" s="45" t="s">
        <v>13</v>
      </c>
      <c r="H198" s="46">
        <v>1</v>
      </c>
      <c r="I198" s="47">
        <v>1000</v>
      </c>
      <c r="J198" s="47">
        <f t="shared" si="11"/>
        <v>500</v>
      </c>
      <c r="K198" s="83">
        <f t="shared" si="10"/>
        <v>500</v>
      </c>
      <c r="L198" s="46"/>
      <c r="M198" s="54"/>
    </row>
    <row r="199" spans="1:13" ht="15" customHeight="1">
      <c r="A199" s="4">
        <f t="shared" si="8"/>
        <v>136</v>
      </c>
      <c r="B199" s="45" t="s">
        <v>236</v>
      </c>
      <c r="C199" s="45">
        <v>2017</v>
      </c>
      <c r="D199" s="45">
        <v>11136416</v>
      </c>
      <c r="E199" s="45"/>
      <c r="F199" s="45"/>
      <c r="G199" s="45" t="s">
        <v>13</v>
      </c>
      <c r="H199" s="46">
        <v>1</v>
      </c>
      <c r="I199" s="47">
        <v>4455</v>
      </c>
      <c r="J199" s="47">
        <f t="shared" ref="J199:J205" si="12">I199*50%</f>
        <v>2227.5</v>
      </c>
      <c r="K199" s="83">
        <f t="shared" ref="K199:K205" si="13">I199-J199</f>
        <v>2227.5</v>
      </c>
      <c r="L199" s="46"/>
      <c r="M199" s="54"/>
    </row>
    <row r="200" spans="1:13" ht="15" customHeight="1">
      <c r="A200" s="4">
        <f t="shared" si="8"/>
        <v>137</v>
      </c>
      <c r="B200" s="45" t="s">
        <v>237</v>
      </c>
      <c r="C200" s="45">
        <v>2017</v>
      </c>
      <c r="D200" s="45">
        <v>11136417</v>
      </c>
      <c r="E200" s="45"/>
      <c r="F200" s="45"/>
      <c r="G200" s="45" t="s">
        <v>13</v>
      </c>
      <c r="H200" s="46">
        <v>1</v>
      </c>
      <c r="I200" s="47">
        <v>1950</v>
      </c>
      <c r="J200" s="47">
        <f t="shared" si="12"/>
        <v>975</v>
      </c>
      <c r="K200" s="83">
        <f t="shared" si="13"/>
        <v>975</v>
      </c>
      <c r="L200" s="46"/>
      <c r="M200" s="54"/>
    </row>
    <row r="201" spans="1:13" ht="15" customHeight="1">
      <c r="A201" s="4">
        <f t="shared" si="8"/>
        <v>138</v>
      </c>
      <c r="B201" s="45" t="s">
        <v>238</v>
      </c>
      <c r="C201" s="45">
        <v>2017</v>
      </c>
      <c r="D201" s="45">
        <v>11136418</v>
      </c>
      <c r="E201" s="45"/>
      <c r="F201" s="45"/>
      <c r="G201" s="45" t="s">
        <v>13</v>
      </c>
      <c r="H201" s="46">
        <v>1</v>
      </c>
      <c r="I201" s="47">
        <v>1470</v>
      </c>
      <c r="J201" s="47">
        <f t="shared" si="12"/>
        <v>735</v>
      </c>
      <c r="K201" s="83">
        <f t="shared" si="13"/>
        <v>735</v>
      </c>
      <c r="L201" s="46"/>
      <c r="M201" s="54"/>
    </row>
    <row r="202" spans="1:13" ht="15" customHeight="1">
      <c r="A202" s="4">
        <f t="shared" si="8"/>
        <v>139</v>
      </c>
      <c r="B202" s="45" t="s">
        <v>236</v>
      </c>
      <c r="C202" s="45">
        <v>2017</v>
      </c>
      <c r="D202" s="45">
        <v>11136416</v>
      </c>
      <c r="E202" s="45"/>
      <c r="F202" s="45"/>
      <c r="G202" s="45" t="s">
        <v>13</v>
      </c>
      <c r="H202" s="46">
        <v>1</v>
      </c>
      <c r="I202" s="47">
        <v>4455</v>
      </c>
      <c r="J202" s="47">
        <f t="shared" si="12"/>
        <v>2227.5</v>
      </c>
      <c r="K202" s="83">
        <f t="shared" si="13"/>
        <v>2227.5</v>
      </c>
      <c r="L202" s="37"/>
    </row>
    <row r="203" spans="1:13" ht="15" customHeight="1">
      <c r="A203" s="4">
        <f t="shared" si="8"/>
        <v>140</v>
      </c>
      <c r="B203" s="45" t="s">
        <v>237</v>
      </c>
      <c r="C203" s="45">
        <v>2017</v>
      </c>
      <c r="D203" s="45">
        <v>11136417</v>
      </c>
      <c r="E203" s="45"/>
      <c r="F203" s="45"/>
      <c r="G203" s="45" t="s">
        <v>13</v>
      </c>
      <c r="H203" s="46">
        <v>1</v>
      </c>
      <c r="I203" s="47">
        <v>1950</v>
      </c>
      <c r="J203" s="47">
        <f t="shared" si="12"/>
        <v>975</v>
      </c>
      <c r="K203" s="83">
        <f t="shared" si="13"/>
        <v>975</v>
      </c>
      <c r="L203" s="37"/>
    </row>
    <row r="204" spans="1:13" ht="15" customHeight="1">
      <c r="A204" s="4">
        <f t="shared" si="8"/>
        <v>141</v>
      </c>
      <c r="B204" s="45" t="s">
        <v>238</v>
      </c>
      <c r="C204" s="45">
        <v>2017</v>
      </c>
      <c r="D204" s="45">
        <v>11136418</v>
      </c>
      <c r="E204" s="45"/>
      <c r="F204" s="45"/>
      <c r="G204" s="45" t="s">
        <v>13</v>
      </c>
      <c r="H204" s="46">
        <v>1</v>
      </c>
      <c r="I204" s="47">
        <v>1470</v>
      </c>
      <c r="J204" s="47">
        <f t="shared" si="12"/>
        <v>735</v>
      </c>
      <c r="K204" s="83">
        <f t="shared" si="13"/>
        <v>735</v>
      </c>
      <c r="L204" s="37"/>
    </row>
    <row r="205" spans="1:13" ht="15" customHeight="1">
      <c r="A205" s="4">
        <f t="shared" si="8"/>
        <v>142</v>
      </c>
      <c r="B205" s="45" t="s">
        <v>239</v>
      </c>
      <c r="C205" s="45">
        <v>2017</v>
      </c>
      <c r="D205" s="45">
        <v>11136419</v>
      </c>
      <c r="E205" s="45"/>
      <c r="F205" s="45"/>
      <c r="G205" s="45" t="s">
        <v>13</v>
      </c>
      <c r="H205" s="46">
        <v>2</v>
      </c>
      <c r="I205" s="47">
        <v>2170</v>
      </c>
      <c r="J205" s="47">
        <f t="shared" si="12"/>
        <v>1085</v>
      </c>
      <c r="K205" s="83">
        <f t="shared" si="13"/>
        <v>1085</v>
      </c>
      <c r="L205" s="37"/>
    </row>
    <row r="206" spans="1:13" ht="15" customHeight="1">
      <c r="A206" s="4">
        <f t="shared" si="8"/>
        <v>143</v>
      </c>
      <c r="B206" s="85" t="s">
        <v>240</v>
      </c>
      <c r="C206" s="45">
        <v>2017</v>
      </c>
      <c r="D206" s="86">
        <v>11137028</v>
      </c>
      <c r="E206" s="45"/>
      <c r="F206" s="45"/>
      <c r="G206" s="45" t="s">
        <v>13</v>
      </c>
      <c r="H206" s="46">
        <v>1</v>
      </c>
      <c r="I206" s="47">
        <v>890</v>
      </c>
      <c r="J206" s="47">
        <v>445</v>
      </c>
      <c r="K206" s="83">
        <f t="shared" ref="K206:K229" si="14">I206-J206</f>
        <v>445</v>
      </c>
      <c r="L206" s="37"/>
    </row>
    <row r="207" spans="1:13" ht="15" customHeight="1">
      <c r="A207" s="4">
        <f t="shared" si="8"/>
        <v>144</v>
      </c>
      <c r="B207" s="85" t="s">
        <v>241</v>
      </c>
      <c r="C207" s="45">
        <v>2017</v>
      </c>
      <c r="D207" s="86" t="s">
        <v>242</v>
      </c>
      <c r="E207" s="45"/>
      <c r="F207" s="45"/>
      <c r="G207" s="45" t="s">
        <v>13</v>
      </c>
      <c r="H207" s="46">
        <v>2</v>
      </c>
      <c r="I207" s="47">
        <v>510</v>
      </c>
      <c r="J207" s="47">
        <v>255</v>
      </c>
      <c r="K207" s="83">
        <f t="shared" si="14"/>
        <v>255</v>
      </c>
      <c r="L207" s="37"/>
    </row>
    <row r="208" spans="1:13" ht="15" customHeight="1">
      <c r="A208" s="4">
        <f t="shared" si="8"/>
        <v>145</v>
      </c>
      <c r="B208" s="85" t="s">
        <v>243</v>
      </c>
      <c r="C208" s="45">
        <v>2017</v>
      </c>
      <c r="D208" s="86">
        <v>11136422</v>
      </c>
      <c r="E208" s="45"/>
      <c r="F208" s="45"/>
      <c r="G208" s="45" t="s">
        <v>13</v>
      </c>
      <c r="H208" s="46">
        <v>1</v>
      </c>
      <c r="I208" s="47">
        <v>265</v>
      </c>
      <c r="J208" s="47">
        <v>132.5</v>
      </c>
      <c r="K208" s="83">
        <f t="shared" si="14"/>
        <v>132.5</v>
      </c>
      <c r="L208" s="37"/>
    </row>
    <row r="209" spans="1:12" ht="15" customHeight="1">
      <c r="A209" s="4">
        <f t="shared" si="8"/>
        <v>146</v>
      </c>
      <c r="B209" s="85" t="s">
        <v>244</v>
      </c>
      <c r="C209" s="45">
        <v>2017</v>
      </c>
      <c r="D209" s="86">
        <v>11136423</v>
      </c>
      <c r="E209" s="45"/>
      <c r="F209" s="45"/>
      <c r="G209" s="45" t="s">
        <v>13</v>
      </c>
      <c r="H209" s="46">
        <v>1</v>
      </c>
      <c r="I209" s="47">
        <v>60</v>
      </c>
      <c r="J209" s="47">
        <v>30</v>
      </c>
      <c r="K209" s="83">
        <f t="shared" si="14"/>
        <v>30</v>
      </c>
      <c r="L209" s="37"/>
    </row>
    <row r="210" spans="1:12" ht="15" customHeight="1">
      <c r="A210" s="4">
        <f t="shared" si="8"/>
        <v>147</v>
      </c>
      <c r="B210" s="85" t="s">
        <v>245</v>
      </c>
      <c r="C210" s="45">
        <v>2017</v>
      </c>
      <c r="D210" s="86">
        <v>11136424</v>
      </c>
      <c r="E210" s="45"/>
      <c r="F210" s="45"/>
      <c r="G210" s="45" t="s">
        <v>13</v>
      </c>
      <c r="H210" s="46">
        <v>1</v>
      </c>
      <c r="I210" s="47">
        <v>223</v>
      </c>
      <c r="J210" s="47">
        <v>111.5</v>
      </c>
      <c r="K210" s="83">
        <f t="shared" si="14"/>
        <v>111.5</v>
      </c>
      <c r="L210" s="37"/>
    </row>
    <row r="211" spans="1:12" ht="15" customHeight="1">
      <c r="A211" s="4">
        <f t="shared" si="8"/>
        <v>148</v>
      </c>
      <c r="B211" s="85" t="s">
        <v>246</v>
      </c>
      <c r="C211" s="45">
        <v>2017</v>
      </c>
      <c r="D211" s="86">
        <v>11136425</v>
      </c>
      <c r="E211" s="45"/>
      <c r="F211" s="45"/>
      <c r="G211" s="45" t="s">
        <v>13</v>
      </c>
      <c r="H211" s="46">
        <v>1</v>
      </c>
      <c r="I211" s="47">
        <v>420</v>
      </c>
      <c r="J211" s="47">
        <v>210</v>
      </c>
      <c r="K211" s="83">
        <f t="shared" si="14"/>
        <v>210</v>
      </c>
      <c r="L211" s="37"/>
    </row>
    <row r="212" spans="1:12" ht="15" customHeight="1">
      <c r="A212" s="4">
        <f t="shared" si="8"/>
        <v>149</v>
      </c>
      <c r="B212" s="85" t="s">
        <v>247</v>
      </c>
      <c r="C212" s="45">
        <v>2017</v>
      </c>
      <c r="D212" s="86">
        <v>11136426</v>
      </c>
      <c r="E212" s="45"/>
      <c r="F212" s="45"/>
      <c r="G212" s="45" t="s">
        <v>13</v>
      </c>
      <c r="H212" s="46">
        <v>1</v>
      </c>
      <c r="I212" s="47">
        <v>294</v>
      </c>
      <c r="J212" s="47">
        <v>147</v>
      </c>
      <c r="K212" s="83">
        <f t="shared" si="14"/>
        <v>147</v>
      </c>
      <c r="L212" s="37"/>
    </row>
    <row r="213" spans="1:12" ht="15" customHeight="1">
      <c r="A213" s="4">
        <f t="shared" si="8"/>
        <v>150</v>
      </c>
      <c r="B213" s="85" t="s">
        <v>248</v>
      </c>
      <c r="C213" s="45">
        <v>2017</v>
      </c>
      <c r="D213" s="86">
        <v>11136427</v>
      </c>
      <c r="E213" s="45"/>
      <c r="F213" s="45"/>
      <c r="G213" s="45" t="s">
        <v>13</v>
      </c>
      <c r="H213" s="46">
        <v>1</v>
      </c>
      <c r="I213" s="47">
        <v>43</v>
      </c>
      <c r="J213" s="47">
        <v>21.5</v>
      </c>
      <c r="K213" s="83">
        <f t="shared" si="14"/>
        <v>21.5</v>
      </c>
      <c r="L213" s="37"/>
    </row>
    <row r="214" spans="1:12" ht="15" customHeight="1">
      <c r="A214" s="4">
        <f t="shared" si="8"/>
        <v>151</v>
      </c>
      <c r="B214" s="85" t="s">
        <v>249</v>
      </c>
      <c r="C214" s="45">
        <v>2017</v>
      </c>
      <c r="D214" s="86">
        <v>11136428</v>
      </c>
      <c r="E214" s="45"/>
      <c r="F214" s="45"/>
      <c r="G214" s="45" t="s">
        <v>13</v>
      </c>
      <c r="H214" s="46">
        <v>1</v>
      </c>
      <c r="I214" s="47">
        <v>163</v>
      </c>
      <c r="J214" s="47">
        <v>81.5</v>
      </c>
      <c r="K214" s="83">
        <f t="shared" si="14"/>
        <v>81.5</v>
      </c>
      <c r="L214" s="37"/>
    </row>
    <row r="215" spans="1:12" ht="15" customHeight="1">
      <c r="A215" s="4">
        <f t="shared" si="8"/>
        <v>152</v>
      </c>
      <c r="B215" s="85" t="s">
        <v>250</v>
      </c>
      <c r="C215" s="45">
        <v>2017</v>
      </c>
      <c r="D215" s="86">
        <v>11136429</v>
      </c>
      <c r="E215" s="45"/>
      <c r="F215" s="45"/>
      <c r="G215" s="45" t="s">
        <v>13</v>
      </c>
      <c r="H215" s="46">
        <v>1</v>
      </c>
      <c r="I215" s="47">
        <v>210</v>
      </c>
      <c r="J215" s="47">
        <v>105</v>
      </c>
      <c r="K215" s="83">
        <f t="shared" si="14"/>
        <v>105</v>
      </c>
      <c r="L215" s="37"/>
    </row>
    <row r="216" spans="1:12" ht="15" customHeight="1">
      <c r="A216" s="4">
        <f t="shared" si="8"/>
        <v>153</v>
      </c>
      <c r="B216" s="85" t="s">
        <v>251</v>
      </c>
      <c r="C216" s="45">
        <v>2017</v>
      </c>
      <c r="D216" s="86">
        <v>11136430</v>
      </c>
      <c r="E216" s="45"/>
      <c r="F216" s="45"/>
      <c r="G216" s="45" t="s">
        <v>13</v>
      </c>
      <c r="H216" s="46">
        <v>1</v>
      </c>
      <c r="I216" s="47">
        <v>213</v>
      </c>
      <c r="J216" s="47">
        <v>106.5</v>
      </c>
      <c r="K216" s="83">
        <f t="shared" si="14"/>
        <v>106.5</v>
      </c>
      <c r="L216" s="37"/>
    </row>
    <row r="217" spans="1:12" ht="15" customHeight="1">
      <c r="A217" s="4">
        <f t="shared" si="8"/>
        <v>154</v>
      </c>
      <c r="B217" s="85" t="s">
        <v>252</v>
      </c>
      <c r="C217" s="45">
        <v>2017</v>
      </c>
      <c r="D217" s="86">
        <v>11136431</v>
      </c>
      <c r="E217" s="45"/>
      <c r="F217" s="45"/>
      <c r="G217" s="45" t="s">
        <v>13</v>
      </c>
      <c r="H217" s="46">
        <v>1</v>
      </c>
      <c r="I217" s="47">
        <v>223</v>
      </c>
      <c r="J217" s="47">
        <v>111.5</v>
      </c>
      <c r="K217" s="83">
        <f t="shared" si="14"/>
        <v>111.5</v>
      </c>
      <c r="L217" s="37"/>
    </row>
    <row r="218" spans="1:12" ht="15" customHeight="1">
      <c r="A218" s="4">
        <f t="shared" si="8"/>
        <v>155</v>
      </c>
      <c r="B218" s="85" t="s">
        <v>253</v>
      </c>
      <c r="C218" s="45">
        <v>2017</v>
      </c>
      <c r="D218" s="86">
        <v>11136432</v>
      </c>
      <c r="E218" s="45"/>
      <c r="F218" s="45"/>
      <c r="G218" s="45" t="s">
        <v>13</v>
      </c>
      <c r="H218" s="46">
        <v>1</v>
      </c>
      <c r="I218" s="47">
        <v>131</v>
      </c>
      <c r="J218" s="47">
        <v>65.5</v>
      </c>
      <c r="K218" s="83">
        <f t="shared" si="14"/>
        <v>65.5</v>
      </c>
      <c r="L218" s="37"/>
    </row>
    <row r="219" spans="1:12" ht="15" customHeight="1">
      <c r="A219" s="4">
        <f t="shared" si="8"/>
        <v>156</v>
      </c>
      <c r="B219" s="85" t="s">
        <v>254</v>
      </c>
      <c r="C219" s="45">
        <v>2017</v>
      </c>
      <c r="D219" s="86">
        <v>11136433</v>
      </c>
      <c r="E219" s="45"/>
      <c r="F219" s="45"/>
      <c r="G219" s="45" t="s">
        <v>13</v>
      </c>
      <c r="H219" s="46">
        <v>1</v>
      </c>
      <c r="I219" s="47">
        <v>99</v>
      </c>
      <c r="J219" s="47">
        <v>49.5</v>
      </c>
      <c r="K219" s="83">
        <f t="shared" si="14"/>
        <v>49.5</v>
      </c>
      <c r="L219" s="37"/>
    </row>
    <row r="220" spans="1:12" ht="15" customHeight="1">
      <c r="A220" s="4">
        <f t="shared" si="8"/>
        <v>157</v>
      </c>
      <c r="B220" s="85" t="s">
        <v>255</v>
      </c>
      <c r="C220" s="45">
        <v>2017</v>
      </c>
      <c r="D220" s="86">
        <v>11136434</v>
      </c>
      <c r="E220" s="45"/>
      <c r="F220" s="45"/>
      <c r="G220" s="45" t="s">
        <v>13</v>
      </c>
      <c r="H220" s="46">
        <v>1</v>
      </c>
      <c r="I220" s="47">
        <v>168.01</v>
      </c>
      <c r="J220" s="47">
        <v>84</v>
      </c>
      <c r="K220" s="83">
        <f t="shared" si="14"/>
        <v>84.009999999999991</v>
      </c>
      <c r="L220" s="37"/>
    </row>
    <row r="221" spans="1:12" ht="15" customHeight="1">
      <c r="A221" s="4">
        <f t="shared" si="8"/>
        <v>158</v>
      </c>
      <c r="B221" s="85" t="s">
        <v>256</v>
      </c>
      <c r="C221" s="45">
        <v>2018</v>
      </c>
      <c r="D221" s="86" t="s">
        <v>257</v>
      </c>
      <c r="E221" s="45"/>
      <c r="F221" s="45"/>
      <c r="G221" s="45" t="s">
        <v>13</v>
      </c>
      <c r="H221" s="46">
        <v>3</v>
      </c>
      <c r="I221" s="47">
        <v>2895</v>
      </c>
      <c r="J221" s="47">
        <v>1447.5</v>
      </c>
      <c r="K221" s="83">
        <f t="shared" si="14"/>
        <v>1447.5</v>
      </c>
      <c r="L221" s="37"/>
    </row>
    <row r="222" spans="1:12" ht="15" customHeight="1">
      <c r="A222" s="4">
        <f t="shared" si="8"/>
        <v>159</v>
      </c>
      <c r="B222" s="85" t="s">
        <v>258</v>
      </c>
      <c r="C222" s="45">
        <v>2018</v>
      </c>
      <c r="D222" s="86">
        <v>11136438</v>
      </c>
      <c r="E222" s="45"/>
      <c r="F222" s="45"/>
      <c r="G222" s="45" t="s">
        <v>13</v>
      </c>
      <c r="H222" s="46">
        <v>1</v>
      </c>
      <c r="I222" s="47">
        <v>700</v>
      </c>
      <c r="J222" s="47">
        <v>350</v>
      </c>
      <c r="K222" s="83">
        <f t="shared" si="14"/>
        <v>350</v>
      </c>
      <c r="L222" s="37"/>
    </row>
    <row r="223" spans="1:12" ht="15" customHeight="1">
      <c r="A223" s="4">
        <f t="shared" si="8"/>
        <v>160</v>
      </c>
      <c r="B223" s="87" t="s">
        <v>259</v>
      </c>
      <c r="C223" s="45">
        <v>2018</v>
      </c>
      <c r="D223" s="86" t="s">
        <v>260</v>
      </c>
      <c r="E223" s="45"/>
      <c r="F223" s="45"/>
      <c r="G223" s="45" t="s">
        <v>13</v>
      </c>
      <c r="H223" s="46">
        <v>30</v>
      </c>
      <c r="I223" s="47">
        <v>40950</v>
      </c>
      <c r="J223" s="47">
        <v>20475</v>
      </c>
      <c r="K223" s="83">
        <f t="shared" si="14"/>
        <v>20475</v>
      </c>
      <c r="L223" s="37"/>
    </row>
    <row r="224" spans="1:12" ht="15" customHeight="1">
      <c r="A224" s="4">
        <f t="shared" si="8"/>
        <v>161</v>
      </c>
      <c r="B224" s="87" t="s">
        <v>261</v>
      </c>
      <c r="C224" s="45">
        <v>2018</v>
      </c>
      <c r="D224" s="86" t="s">
        <v>262</v>
      </c>
      <c r="E224" s="45"/>
      <c r="F224" s="45"/>
      <c r="G224" s="45" t="s">
        <v>13</v>
      </c>
      <c r="H224" s="46">
        <v>6</v>
      </c>
      <c r="I224" s="47">
        <v>6900</v>
      </c>
      <c r="J224" s="47">
        <v>3450</v>
      </c>
      <c r="K224" s="83">
        <f t="shared" si="14"/>
        <v>3450</v>
      </c>
      <c r="L224" s="37"/>
    </row>
    <row r="225" spans="1:12" ht="15" customHeight="1">
      <c r="A225" s="4">
        <f t="shared" si="8"/>
        <v>162</v>
      </c>
      <c r="B225" s="88" t="s">
        <v>263</v>
      </c>
      <c r="C225" s="45">
        <v>2018</v>
      </c>
      <c r="D225" s="86">
        <v>11136475</v>
      </c>
      <c r="E225" s="45"/>
      <c r="F225" s="45"/>
      <c r="G225" s="45" t="s">
        <v>13</v>
      </c>
      <c r="H225" s="46">
        <v>1</v>
      </c>
      <c r="I225" s="47">
        <v>2000</v>
      </c>
      <c r="J225" s="47">
        <v>1000</v>
      </c>
      <c r="K225" s="83">
        <f t="shared" si="14"/>
        <v>1000</v>
      </c>
      <c r="L225" s="37"/>
    </row>
    <row r="226" spans="1:12" ht="15" customHeight="1">
      <c r="A226" s="4">
        <f t="shared" si="8"/>
        <v>163</v>
      </c>
      <c r="B226" s="88" t="s">
        <v>264</v>
      </c>
      <c r="C226" s="45">
        <v>2018</v>
      </c>
      <c r="D226" s="86">
        <v>11136476</v>
      </c>
      <c r="E226" s="45"/>
      <c r="F226" s="45"/>
      <c r="G226" s="45" t="s">
        <v>13</v>
      </c>
      <c r="H226" s="46">
        <v>1</v>
      </c>
      <c r="I226" s="47">
        <v>3025</v>
      </c>
      <c r="J226" s="47">
        <v>1512.5</v>
      </c>
      <c r="K226" s="83">
        <f t="shared" si="14"/>
        <v>1512.5</v>
      </c>
      <c r="L226" s="37"/>
    </row>
    <row r="227" spans="1:12" ht="15" customHeight="1">
      <c r="A227" s="4">
        <f t="shared" si="8"/>
        <v>164</v>
      </c>
      <c r="B227" s="87" t="s">
        <v>265</v>
      </c>
      <c r="C227" s="45">
        <v>2018</v>
      </c>
      <c r="D227" s="86" t="s">
        <v>266</v>
      </c>
      <c r="E227" s="45"/>
      <c r="F227" s="45"/>
      <c r="G227" s="45" t="s">
        <v>13</v>
      </c>
      <c r="H227" s="46">
        <v>2</v>
      </c>
      <c r="I227" s="47">
        <v>6980</v>
      </c>
      <c r="J227" s="47">
        <v>3490</v>
      </c>
      <c r="K227" s="83">
        <f t="shared" si="14"/>
        <v>3490</v>
      </c>
      <c r="L227" s="37"/>
    </row>
    <row r="228" spans="1:12" ht="15" customHeight="1">
      <c r="A228" s="4">
        <f t="shared" si="8"/>
        <v>165</v>
      </c>
      <c r="B228" s="87" t="s">
        <v>94</v>
      </c>
      <c r="C228" s="45">
        <v>2018</v>
      </c>
      <c r="D228" s="86" t="s">
        <v>267</v>
      </c>
      <c r="E228" s="45"/>
      <c r="F228" s="45"/>
      <c r="G228" s="45" t="s">
        <v>13</v>
      </c>
      <c r="H228" s="46">
        <v>2</v>
      </c>
      <c r="I228" s="47">
        <v>2520</v>
      </c>
      <c r="J228" s="47">
        <v>1260</v>
      </c>
      <c r="K228" s="83">
        <f t="shared" si="14"/>
        <v>1260</v>
      </c>
      <c r="L228" s="37"/>
    </row>
    <row r="229" spans="1:12" ht="15" customHeight="1">
      <c r="A229" s="4">
        <f t="shared" si="8"/>
        <v>166</v>
      </c>
      <c r="B229" s="88" t="s">
        <v>268</v>
      </c>
      <c r="C229" s="45">
        <v>2018</v>
      </c>
      <c r="D229" s="86" t="s">
        <v>269</v>
      </c>
      <c r="E229" s="45"/>
      <c r="F229" s="45"/>
      <c r="G229" s="45" t="s">
        <v>13</v>
      </c>
      <c r="H229" s="46">
        <v>2</v>
      </c>
      <c r="I229" s="47">
        <v>625</v>
      </c>
      <c r="J229" s="47">
        <v>312.5</v>
      </c>
      <c r="K229" s="83">
        <f t="shared" si="14"/>
        <v>312.5</v>
      </c>
      <c r="L229" s="37"/>
    </row>
    <row r="230" spans="1:12" ht="15" customHeight="1">
      <c r="A230" s="4">
        <f t="shared" si="8"/>
        <v>167</v>
      </c>
      <c r="B230" s="85" t="s">
        <v>270</v>
      </c>
      <c r="C230" s="45">
        <v>2019</v>
      </c>
      <c r="D230" s="86">
        <v>11136483</v>
      </c>
      <c r="E230" s="45"/>
      <c r="F230" s="45"/>
      <c r="G230" s="45" t="s">
        <v>13</v>
      </c>
      <c r="H230" s="46">
        <v>1</v>
      </c>
      <c r="I230" s="47">
        <v>560</v>
      </c>
      <c r="J230" s="47">
        <v>280</v>
      </c>
      <c r="K230" s="83">
        <f>I230-J230</f>
        <v>280</v>
      </c>
      <c r="L230" s="37"/>
    </row>
    <row r="231" spans="1:12" ht="15" customHeight="1">
      <c r="A231" s="4">
        <f t="shared" si="8"/>
        <v>168</v>
      </c>
      <c r="B231" s="85" t="s">
        <v>271</v>
      </c>
      <c r="C231" s="45">
        <v>2019</v>
      </c>
      <c r="D231" s="86">
        <v>11136484</v>
      </c>
      <c r="E231" s="45"/>
      <c r="F231" s="45"/>
      <c r="G231" s="45" t="s">
        <v>13</v>
      </c>
      <c r="H231" s="46">
        <v>1</v>
      </c>
      <c r="I231" s="47">
        <v>230</v>
      </c>
      <c r="J231" s="47">
        <v>115</v>
      </c>
      <c r="K231" s="83">
        <f>I231-J231</f>
        <v>115</v>
      </c>
      <c r="L231" s="37"/>
    </row>
    <row r="232" spans="1:12" ht="15" customHeight="1">
      <c r="A232" s="4">
        <f t="shared" si="8"/>
        <v>169</v>
      </c>
      <c r="B232" s="85" t="s">
        <v>256</v>
      </c>
      <c r="C232" s="45">
        <v>2019</v>
      </c>
      <c r="D232" s="86" t="s">
        <v>272</v>
      </c>
      <c r="E232" s="45"/>
      <c r="F232" s="45"/>
      <c r="G232" s="45" t="s">
        <v>13</v>
      </c>
      <c r="H232" s="46">
        <v>3</v>
      </c>
      <c r="I232" s="47">
        <v>2040</v>
      </c>
      <c r="J232" s="47">
        <v>1020</v>
      </c>
      <c r="K232" s="83">
        <f t="shared" ref="K232:K246" si="15">I232-J232</f>
        <v>1020</v>
      </c>
      <c r="L232" s="37"/>
    </row>
    <row r="233" spans="1:12" ht="15" customHeight="1">
      <c r="A233" s="4">
        <f t="shared" si="8"/>
        <v>170</v>
      </c>
      <c r="B233" s="85" t="s">
        <v>195</v>
      </c>
      <c r="C233" s="45">
        <v>2019</v>
      </c>
      <c r="D233" s="86" t="s">
        <v>273</v>
      </c>
      <c r="E233" s="45"/>
      <c r="F233" s="45"/>
      <c r="G233" s="45" t="s">
        <v>13</v>
      </c>
      <c r="H233" s="46">
        <v>2</v>
      </c>
      <c r="I233" s="47">
        <v>3471</v>
      </c>
      <c r="J233" s="47">
        <v>1735.5</v>
      </c>
      <c r="K233" s="83">
        <f t="shared" si="15"/>
        <v>1735.5</v>
      </c>
      <c r="L233" s="37"/>
    </row>
    <row r="234" spans="1:12" ht="15" customHeight="1">
      <c r="A234" s="4">
        <f t="shared" si="8"/>
        <v>171</v>
      </c>
      <c r="B234" s="85" t="s">
        <v>26</v>
      </c>
      <c r="C234" s="45">
        <v>2019</v>
      </c>
      <c r="D234" s="86">
        <v>11136490</v>
      </c>
      <c r="E234" s="45"/>
      <c r="F234" s="45"/>
      <c r="G234" s="45" t="s">
        <v>13</v>
      </c>
      <c r="H234" s="46">
        <v>1</v>
      </c>
      <c r="I234" s="47">
        <v>435</v>
      </c>
      <c r="J234" s="47">
        <v>217.5</v>
      </c>
      <c r="K234" s="83">
        <f t="shared" si="15"/>
        <v>217.5</v>
      </c>
      <c r="L234" s="37"/>
    </row>
    <row r="235" spans="1:12" ht="15" customHeight="1">
      <c r="A235" s="4">
        <f t="shared" si="8"/>
        <v>172</v>
      </c>
      <c r="B235" s="85" t="s">
        <v>274</v>
      </c>
      <c r="C235" s="45">
        <v>2019</v>
      </c>
      <c r="D235" s="86" t="s">
        <v>275</v>
      </c>
      <c r="E235" s="45"/>
      <c r="F235" s="45"/>
      <c r="G235" s="45" t="s">
        <v>13</v>
      </c>
      <c r="H235" s="46">
        <v>2</v>
      </c>
      <c r="I235" s="47">
        <v>1130</v>
      </c>
      <c r="J235" s="47">
        <v>565</v>
      </c>
      <c r="K235" s="83">
        <f t="shared" si="15"/>
        <v>565</v>
      </c>
      <c r="L235" s="37"/>
    </row>
    <row r="236" spans="1:12" ht="15" customHeight="1">
      <c r="A236" s="4">
        <f t="shared" si="8"/>
        <v>173</v>
      </c>
      <c r="B236" s="85" t="s">
        <v>276</v>
      </c>
      <c r="C236" s="45">
        <v>2019</v>
      </c>
      <c r="D236" s="86" t="s">
        <v>277</v>
      </c>
      <c r="E236" s="45"/>
      <c r="F236" s="45"/>
      <c r="G236" s="45" t="s">
        <v>13</v>
      </c>
      <c r="H236" s="46">
        <v>2</v>
      </c>
      <c r="I236" s="47">
        <v>1014</v>
      </c>
      <c r="J236" s="47">
        <v>507</v>
      </c>
      <c r="K236" s="83">
        <f t="shared" si="15"/>
        <v>507</v>
      </c>
      <c r="L236" s="37"/>
    </row>
    <row r="237" spans="1:12" ht="15" customHeight="1">
      <c r="A237" s="4">
        <f t="shared" si="8"/>
        <v>174</v>
      </c>
      <c r="B237" s="85" t="s">
        <v>38</v>
      </c>
      <c r="C237" s="45">
        <v>2019</v>
      </c>
      <c r="D237" s="86" t="s">
        <v>278</v>
      </c>
      <c r="E237" s="45"/>
      <c r="F237" s="45"/>
      <c r="G237" s="45" t="s">
        <v>13</v>
      </c>
      <c r="H237" s="46">
        <v>2</v>
      </c>
      <c r="I237" s="47">
        <v>640</v>
      </c>
      <c r="J237" s="47">
        <v>320</v>
      </c>
      <c r="K237" s="83">
        <f t="shared" si="15"/>
        <v>320</v>
      </c>
      <c r="L237" s="37"/>
    </row>
    <row r="238" spans="1:12" ht="15" customHeight="1">
      <c r="A238" s="4">
        <f t="shared" si="8"/>
        <v>175</v>
      </c>
      <c r="B238" s="85" t="s">
        <v>279</v>
      </c>
      <c r="C238" s="45">
        <v>2019</v>
      </c>
      <c r="D238" s="86" t="s">
        <v>280</v>
      </c>
      <c r="E238" s="45"/>
      <c r="F238" s="45"/>
      <c r="G238" s="45" t="s">
        <v>13</v>
      </c>
      <c r="H238" s="46">
        <v>4</v>
      </c>
      <c r="I238" s="47">
        <v>18660</v>
      </c>
      <c r="J238" s="47">
        <v>9330</v>
      </c>
      <c r="K238" s="83">
        <f t="shared" si="15"/>
        <v>9330</v>
      </c>
      <c r="L238" s="37"/>
    </row>
    <row r="239" spans="1:12" ht="15" customHeight="1">
      <c r="A239" s="4">
        <f t="shared" si="8"/>
        <v>176</v>
      </c>
      <c r="B239" s="85" t="s">
        <v>281</v>
      </c>
      <c r="C239" s="45">
        <v>2019</v>
      </c>
      <c r="D239" s="86" t="s">
        <v>282</v>
      </c>
      <c r="E239" s="45"/>
      <c r="F239" s="45"/>
      <c r="G239" s="45" t="s">
        <v>13</v>
      </c>
      <c r="H239" s="46">
        <v>2</v>
      </c>
      <c r="I239" s="47">
        <v>2780</v>
      </c>
      <c r="J239" s="47">
        <v>1390</v>
      </c>
      <c r="K239" s="83">
        <f t="shared" si="15"/>
        <v>1390</v>
      </c>
      <c r="L239" s="37"/>
    </row>
    <row r="240" spans="1:12" ht="15" customHeight="1">
      <c r="A240" s="4">
        <f t="shared" si="8"/>
        <v>177</v>
      </c>
      <c r="B240" s="85" t="s">
        <v>283</v>
      </c>
      <c r="C240" s="45">
        <v>2019</v>
      </c>
      <c r="D240" s="86">
        <v>11136503</v>
      </c>
      <c r="E240" s="45"/>
      <c r="F240" s="45"/>
      <c r="G240" s="45" t="s">
        <v>13</v>
      </c>
      <c r="H240" s="46">
        <v>1</v>
      </c>
      <c r="I240" s="47">
        <v>2950</v>
      </c>
      <c r="J240" s="47">
        <v>1475</v>
      </c>
      <c r="K240" s="83">
        <f t="shared" si="15"/>
        <v>1475</v>
      </c>
      <c r="L240" s="37"/>
    </row>
    <row r="241" spans="1:12" ht="15" customHeight="1">
      <c r="A241" s="4">
        <f t="shared" si="8"/>
        <v>178</v>
      </c>
      <c r="B241" s="85" t="s">
        <v>284</v>
      </c>
      <c r="C241" s="45">
        <v>2019</v>
      </c>
      <c r="D241" s="86">
        <v>11136504</v>
      </c>
      <c r="E241" s="45"/>
      <c r="F241" s="45"/>
      <c r="G241" s="45" t="s">
        <v>13</v>
      </c>
      <c r="H241" s="46">
        <v>1</v>
      </c>
      <c r="I241" s="47">
        <v>5900</v>
      </c>
      <c r="J241" s="47">
        <v>2950</v>
      </c>
      <c r="K241" s="83">
        <f t="shared" si="15"/>
        <v>2950</v>
      </c>
      <c r="L241" s="37"/>
    </row>
    <row r="242" spans="1:12" ht="15" customHeight="1">
      <c r="A242" s="4">
        <f t="shared" si="8"/>
        <v>179</v>
      </c>
      <c r="B242" s="85" t="s">
        <v>285</v>
      </c>
      <c r="C242" s="45">
        <v>2019</v>
      </c>
      <c r="D242" s="86" t="s">
        <v>286</v>
      </c>
      <c r="E242" s="45"/>
      <c r="F242" s="45"/>
      <c r="G242" s="45" t="s">
        <v>13</v>
      </c>
      <c r="H242" s="46">
        <v>2</v>
      </c>
      <c r="I242" s="47">
        <v>5800</v>
      </c>
      <c r="J242" s="47">
        <v>2900</v>
      </c>
      <c r="K242" s="83">
        <f t="shared" si="15"/>
        <v>2900</v>
      </c>
      <c r="L242" s="37"/>
    </row>
    <row r="243" spans="1:12" ht="15" customHeight="1">
      <c r="A243" s="4">
        <f t="shared" si="8"/>
        <v>180</v>
      </c>
      <c r="B243" s="85" t="s">
        <v>287</v>
      </c>
      <c r="C243" s="45">
        <v>2019</v>
      </c>
      <c r="D243" s="86">
        <v>11136507</v>
      </c>
      <c r="E243" s="45"/>
      <c r="F243" s="45"/>
      <c r="G243" s="45" t="s">
        <v>13</v>
      </c>
      <c r="H243" s="46">
        <v>1</v>
      </c>
      <c r="I243" s="47">
        <v>4950</v>
      </c>
      <c r="J243" s="47">
        <v>2475</v>
      </c>
      <c r="K243" s="83">
        <f t="shared" si="15"/>
        <v>2475</v>
      </c>
      <c r="L243" s="37"/>
    </row>
    <row r="244" spans="1:12" ht="15" customHeight="1">
      <c r="A244" s="4">
        <f t="shared" si="8"/>
        <v>181</v>
      </c>
      <c r="B244" s="85" t="s">
        <v>288</v>
      </c>
      <c r="C244" s="45">
        <v>2019</v>
      </c>
      <c r="D244" s="86">
        <v>11136508</v>
      </c>
      <c r="E244" s="45"/>
      <c r="F244" s="45"/>
      <c r="G244" s="45" t="s">
        <v>13</v>
      </c>
      <c r="H244" s="46">
        <v>1</v>
      </c>
      <c r="I244" s="47">
        <v>1630</v>
      </c>
      <c r="J244" s="47">
        <v>815</v>
      </c>
      <c r="K244" s="83">
        <f t="shared" si="15"/>
        <v>815</v>
      </c>
      <c r="L244" s="37"/>
    </row>
    <row r="245" spans="1:12" ht="15" customHeight="1">
      <c r="A245" s="4">
        <f t="shared" si="8"/>
        <v>182</v>
      </c>
      <c r="B245" s="85" t="s">
        <v>289</v>
      </c>
      <c r="C245" s="45">
        <v>2020</v>
      </c>
      <c r="D245" s="89">
        <v>11137029</v>
      </c>
      <c r="E245" s="45"/>
      <c r="F245" s="45"/>
      <c r="G245" s="45" t="s">
        <v>13</v>
      </c>
      <c r="H245" s="46">
        <v>1</v>
      </c>
      <c r="I245" s="47">
        <v>1152.53</v>
      </c>
      <c r="J245" s="47">
        <v>576.26</v>
      </c>
      <c r="K245" s="83">
        <f t="shared" si="15"/>
        <v>576.27</v>
      </c>
      <c r="L245" s="37"/>
    </row>
    <row r="246" spans="1:12" ht="15" customHeight="1">
      <c r="A246" s="4">
        <f t="shared" si="8"/>
        <v>183</v>
      </c>
      <c r="B246" s="85" t="s">
        <v>290</v>
      </c>
      <c r="C246" s="45">
        <v>2020</v>
      </c>
      <c r="D246" s="89">
        <v>11136509</v>
      </c>
      <c r="E246" s="45"/>
      <c r="F246" s="45"/>
      <c r="G246" s="45" t="s">
        <v>13</v>
      </c>
      <c r="H246" s="46">
        <v>1</v>
      </c>
      <c r="I246" s="47">
        <v>1850</v>
      </c>
      <c r="J246" s="47">
        <v>925</v>
      </c>
      <c r="K246" s="83">
        <f t="shared" si="15"/>
        <v>925</v>
      </c>
      <c r="L246" s="37"/>
    </row>
    <row r="247" spans="1:12" ht="15" customHeight="1">
      <c r="A247" s="4">
        <f t="shared" si="8"/>
        <v>184</v>
      </c>
      <c r="B247" s="90" t="s">
        <v>291</v>
      </c>
      <c r="C247" s="45">
        <v>2020</v>
      </c>
      <c r="D247" s="89">
        <v>11136510</v>
      </c>
      <c r="E247" s="45"/>
      <c r="F247" s="45"/>
      <c r="G247" s="45" t="s">
        <v>13</v>
      </c>
      <c r="H247" s="46">
        <v>1</v>
      </c>
      <c r="I247" s="47">
        <v>470</v>
      </c>
      <c r="J247" s="47">
        <v>235</v>
      </c>
      <c r="K247" s="83">
        <f>I247-J247</f>
        <v>235</v>
      </c>
      <c r="L247" s="37"/>
    </row>
    <row r="248" spans="1:12" ht="15" customHeight="1">
      <c r="A248" s="4">
        <f t="shared" si="8"/>
        <v>185</v>
      </c>
      <c r="B248" s="90" t="s">
        <v>292</v>
      </c>
      <c r="C248" s="45">
        <v>2020</v>
      </c>
      <c r="D248" s="89">
        <v>11136511</v>
      </c>
      <c r="E248" s="45"/>
      <c r="F248" s="45"/>
      <c r="G248" s="45" t="s">
        <v>13</v>
      </c>
      <c r="H248" s="46">
        <v>1</v>
      </c>
      <c r="I248" s="47">
        <v>100</v>
      </c>
      <c r="J248" s="47">
        <v>50</v>
      </c>
      <c r="K248" s="83">
        <f t="shared" ref="K248:K257" si="16">I248-J248</f>
        <v>50</v>
      </c>
      <c r="L248" s="37"/>
    </row>
    <row r="249" spans="1:12" ht="15" customHeight="1">
      <c r="A249" s="4">
        <f t="shared" si="8"/>
        <v>186</v>
      </c>
      <c r="B249" s="90" t="s">
        <v>293</v>
      </c>
      <c r="C249" s="45">
        <v>2020</v>
      </c>
      <c r="D249" s="89">
        <v>11136512</v>
      </c>
      <c r="E249" s="45"/>
      <c r="F249" s="45"/>
      <c r="G249" s="45" t="s">
        <v>13</v>
      </c>
      <c r="H249" s="46">
        <v>1</v>
      </c>
      <c r="I249" s="47">
        <v>160</v>
      </c>
      <c r="J249" s="47">
        <v>80</v>
      </c>
      <c r="K249" s="83">
        <f t="shared" si="16"/>
        <v>80</v>
      </c>
      <c r="L249" s="37"/>
    </row>
    <row r="250" spans="1:12" ht="15" customHeight="1">
      <c r="A250" s="4">
        <f t="shared" si="8"/>
        <v>187</v>
      </c>
      <c r="B250" s="90" t="s">
        <v>294</v>
      </c>
      <c r="C250" s="45">
        <v>2020</v>
      </c>
      <c r="D250" s="89">
        <v>11136513</v>
      </c>
      <c r="E250" s="45"/>
      <c r="F250" s="45"/>
      <c r="G250" s="45" t="s">
        <v>13</v>
      </c>
      <c r="H250" s="46">
        <v>1</v>
      </c>
      <c r="I250" s="47">
        <v>560</v>
      </c>
      <c r="J250" s="47">
        <v>280</v>
      </c>
      <c r="K250" s="83">
        <f t="shared" si="16"/>
        <v>280</v>
      </c>
      <c r="L250" s="37"/>
    </row>
    <row r="251" spans="1:12" ht="15" customHeight="1">
      <c r="A251" s="4">
        <f t="shared" si="8"/>
        <v>188</v>
      </c>
      <c r="B251" s="90" t="s">
        <v>295</v>
      </c>
      <c r="C251" s="45">
        <v>2020</v>
      </c>
      <c r="D251" s="89">
        <v>11136514</v>
      </c>
      <c r="E251" s="45"/>
      <c r="F251" s="45"/>
      <c r="G251" s="45" t="s">
        <v>13</v>
      </c>
      <c r="H251" s="46">
        <v>1</v>
      </c>
      <c r="I251" s="47">
        <v>390</v>
      </c>
      <c r="J251" s="47">
        <v>195</v>
      </c>
      <c r="K251" s="83">
        <f t="shared" si="16"/>
        <v>195</v>
      </c>
      <c r="L251" s="37"/>
    </row>
    <row r="252" spans="1:12" ht="15" customHeight="1">
      <c r="A252" s="4">
        <f t="shared" si="8"/>
        <v>189</v>
      </c>
      <c r="B252" s="90" t="s">
        <v>296</v>
      </c>
      <c r="C252" s="45">
        <v>2020</v>
      </c>
      <c r="D252" s="89" t="s">
        <v>297</v>
      </c>
      <c r="E252" s="45"/>
      <c r="F252" s="45"/>
      <c r="G252" s="45" t="s">
        <v>13</v>
      </c>
      <c r="H252" s="46">
        <v>2</v>
      </c>
      <c r="I252" s="47">
        <v>160</v>
      </c>
      <c r="J252" s="47">
        <v>80</v>
      </c>
      <c r="K252" s="83">
        <f t="shared" si="16"/>
        <v>80</v>
      </c>
      <c r="L252" s="37"/>
    </row>
    <row r="253" spans="1:12" ht="15" customHeight="1">
      <c r="A253" s="4">
        <f t="shared" si="8"/>
        <v>190</v>
      </c>
      <c r="B253" s="90" t="s">
        <v>298</v>
      </c>
      <c r="C253" s="45">
        <v>2020</v>
      </c>
      <c r="D253" s="89">
        <v>11136517</v>
      </c>
      <c r="E253" s="45"/>
      <c r="F253" s="45"/>
      <c r="G253" s="45" t="s">
        <v>13</v>
      </c>
      <c r="H253" s="46">
        <v>1</v>
      </c>
      <c r="I253" s="47">
        <v>450</v>
      </c>
      <c r="J253" s="47">
        <v>225</v>
      </c>
      <c r="K253" s="83">
        <f t="shared" si="16"/>
        <v>225</v>
      </c>
      <c r="L253" s="37"/>
    </row>
    <row r="254" spans="1:12" ht="15" customHeight="1">
      <c r="A254" s="4">
        <f t="shared" si="8"/>
        <v>191</v>
      </c>
      <c r="B254" s="90" t="s">
        <v>299</v>
      </c>
      <c r="C254" s="45">
        <v>2020</v>
      </c>
      <c r="D254" s="89">
        <v>11136518</v>
      </c>
      <c r="E254" s="45"/>
      <c r="F254" s="45"/>
      <c r="G254" s="45" t="s">
        <v>13</v>
      </c>
      <c r="H254" s="46">
        <v>1</v>
      </c>
      <c r="I254" s="47">
        <v>300</v>
      </c>
      <c r="J254" s="47">
        <v>150</v>
      </c>
      <c r="K254" s="83">
        <f t="shared" si="16"/>
        <v>150</v>
      </c>
      <c r="L254" s="37"/>
    </row>
    <row r="255" spans="1:12" ht="15" customHeight="1">
      <c r="A255" s="4">
        <f t="shared" si="8"/>
        <v>192</v>
      </c>
      <c r="B255" s="90" t="s">
        <v>300</v>
      </c>
      <c r="C255" s="45">
        <v>2020</v>
      </c>
      <c r="D255" s="89">
        <v>11136519</v>
      </c>
      <c r="E255" s="45"/>
      <c r="F255" s="45"/>
      <c r="G255" s="45" t="s">
        <v>13</v>
      </c>
      <c r="H255" s="46">
        <v>1</v>
      </c>
      <c r="I255" s="47">
        <v>250</v>
      </c>
      <c r="J255" s="47">
        <v>125</v>
      </c>
      <c r="K255" s="83">
        <f t="shared" si="16"/>
        <v>125</v>
      </c>
      <c r="L255" s="37"/>
    </row>
    <row r="256" spans="1:12" ht="15" customHeight="1">
      <c r="A256" s="4">
        <f t="shared" si="8"/>
        <v>193</v>
      </c>
      <c r="B256" s="90" t="s">
        <v>301</v>
      </c>
      <c r="C256" s="45">
        <v>2020</v>
      </c>
      <c r="D256" s="89">
        <v>11136520</v>
      </c>
      <c r="E256" s="45"/>
      <c r="F256" s="45"/>
      <c r="G256" s="45" t="s">
        <v>13</v>
      </c>
      <c r="H256" s="46">
        <v>1</v>
      </c>
      <c r="I256" s="47">
        <v>160</v>
      </c>
      <c r="J256" s="47">
        <v>80</v>
      </c>
      <c r="K256" s="83">
        <f t="shared" si="16"/>
        <v>80</v>
      </c>
      <c r="L256" s="37"/>
    </row>
    <row r="257" spans="1:12" ht="15" customHeight="1">
      <c r="A257" s="4">
        <f t="shared" si="8"/>
        <v>194</v>
      </c>
      <c r="B257" s="90" t="s">
        <v>302</v>
      </c>
      <c r="C257" s="45">
        <v>2020</v>
      </c>
      <c r="D257" s="89" t="s">
        <v>303</v>
      </c>
      <c r="E257" s="45"/>
      <c r="F257" s="45"/>
      <c r="G257" s="45" t="s">
        <v>13</v>
      </c>
      <c r="H257" s="46">
        <v>2</v>
      </c>
      <c r="I257" s="47">
        <v>4400</v>
      </c>
      <c r="J257" s="47">
        <v>2200</v>
      </c>
      <c r="K257" s="83">
        <f t="shared" si="16"/>
        <v>2200</v>
      </c>
      <c r="L257" s="37"/>
    </row>
    <row r="258" spans="1:12" ht="15" customHeight="1">
      <c r="A258" s="4">
        <f t="shared" si="8"/>
        <v>195</v>
      </c>
      <c r="B258" s="91" t="s">
        <v>304</v>
      </c>
      <c r="C258" s="45">
        <v>2020</v>
      </c>
      <c r="D258" s="92">
        <v>11136522</v>
      </c>
      <c r="E258" s="6"/>
      <c r="F258" s="6"/>
      <c r="G258" s="45" t="s">
        <v>13</v>
      </c>
      <c r="H258" s="93">
        <v>1</v>
      </c>
      <c r="I258" s="94">
        <v>370</v>
      </c>
      <c r="J258" s="47">
        <v>185</v>
      </c>
      <c r="K258" s="83">
        <f t="shared" ref="K258:K264" si="17">I258-J258</f>
        <v>185</v>
      </c>
      <c r="L258" s="37"/>
    </row>
    <row r="259" spans="1:12" ht="15" customHeight="1">
      <c r="A259" s="4">
        <f t="shared" si="8"/>
        <v>196</v>
      </c>
      <c r="B259" s="91" t="s">
        <v>305</v>
      </c>
      <c r="C259" s="45">
        <v>2020</v>
      </c>
      <c r="D259" s="92">
        <v>11136523</v>
      </c>
      <c r="E259" s="6"/>
      <c r="F259" s="6"/>
      <c r="G259" s="45" t="s">
        <v>13</v>
      </c>
      <c r="H259" s="93">
        <v>1</v>
      </c>
      <c r="I259" s="94">
        <v>320</v>
      </c>
      <c r="J259" s="47">
        <v>160</v>
      </c>
      <c r="K259" s="83">
        <f t="shared" si="17"/>
        <v>160</v>
      </c>
      <c r="L259" s="37"/>
    </row>
    <row r="260" spans="1:12" ht="15" customHeight="1">
      <c r="A260" s="4">
        <f t="shared" si="8"/>
        <v>197</v>
      </c>
      <c r="B260" s="91" t="s">
        <v>306</v>
      </c>
      <c r="C260" s="45">
        <v>2020</v>
      </c>
      <c r="D260" s="92">
        <v>11136524</v>
      </c>
      <c r="E260" s="6"/>
      <c r="F260" s="6"/>
      <c r="G260" s="45" t="s">
        <v>13</v>
      </c>
      <c r="H260" s="93">
        <v>4</v>
      </c>
      <c r="I260" s="94">
        <v>320</v>
      </c>
      <c r="J260" s="47">
        <v>160</v>
      </c>
      <c r="K260" s="83">
        <f t="shared" si="17"/>
        <v>160</v>
      </c>
      <c r="L260" s="37"/>
    </row>
    <row r="261" spans="1:12" ht="15" customHeight="1">
      <c r="A261" s="4">
        <f t="shared" si="8"/>
        <v>198</v>
      </c>
      <c r="B261" s="91" t="s">
        <v>307</v>
      </c>
      <c r="C261" s="45">
        <v>2020</v>
      </c>
      <c r="D261" s="92">
        <v>11136525</v>
      </c>
      <c r="E261" s="6"/>
      <c r="F261" s="6"/>
      <c r="G261" s="45" t="s">
        <v>13</v>
      </c>
      <c r="H261" s="93">
        <v>5</v>
      </c>
      <c r="I261" s="94">
        <v>900</v>
      </c>
      <c r="J261" s="47">
        <v>450</v>
      </c>
      <c r="K261" s="83">
        <f t="shared" si="17"/>
        <v>450</v>
      </c>
      <c r="L261" s="37"/>
    </row>
    <row r="262" spans="1:12" ht="15" customHeight="1">
      <c r="A262" s="4">
        <f t="shared" si="8"/>
        <v>199</v>
      </c>
      <c r="B262" s="91" t="s">
        <v>308</v>
      </c>
      <c r="C262" s="45">
        <v>2020</v>
      </c>
      <c r="D262" s="92">
        <v>11136526</v>
      </c>
      <c r="E262" s="6"/>
      <c r="F262" s="6"/>
      <c r="G262" s="45" t="s">
        <v>13</v>
      </c>
      <c r="H262" s="93">
        <v>3</v>
      </c>
      <c r="I262" s="94">
        <v>990</v>
      </c>
      <c r="J262" s="47">
        <v>495</v>
      </c>
      <c r="K262" s="83">
        <f t="shared" si="17"/>
        <v>495</v>
      </c>
      <c r="L262" s="37"/>
    </row>
    <row r="263" spans="1:12" ht="15" customHeight="1">
      <c r="A263" s="4">
        <f t="shared" si="8"/>
        <v>200</v>
      </c>
      <c r="B263" s="91" t="s">
        <v>309</v>
      </c>
      <c r="C263" s="45">
        <v>2020</v>
      </c>
      <c r="D263" s="92">
        <v>11136527</v>
      </c>
      <c r="E263" s="6"/>
      <c r="F263" s="6"/>
      <c r="G263" s="45" t="s">
        <v>13</v>
      </c>
      <c r="H263" s="93">
        <v>6</v>
      </c>
      <c r="I263" s="94">
        <v>900</v>
      </c>
      <c r="J263" s="47">
        <v>450</v>
      </c>
      <c r="K263" s="83">
        <f t="shared" si="17"/>
        <v>450</v>
      </c>
      <c r="L263" s="37"/>
    </row>
    <row r="264" spans="1:12" ht="15" customHeight="1" thickBot="1">
      <c r="A264" s="4">
        <f t="shared" si="8"/>
        <v>201</v>
      </c>
      <c r="B264" s="91" t="s">
        <v>310</v>
      </c>
      <c r="C264" s="45">
        <v>2020</v>
      </c>
      <c r="D264" s="92">
        <v>11136528</v>
      </c>
      <c r="E264" s="6"/>
      <c r="F264" s="6"/>
      <c r="G264" s="45" t="s">
        <v>13</v>
      </c>
      <c r="H264" s="93">
        <v>1</v>
      </c>
      <c r="I264" s="95">
        <v>200</v>
      </c>
      <c r="J264" s="58">
        <v>100</v>
      </c>
      <c r="K264" s="102">
        <f t="shared" si="17"/>
        <v>100</v>
      </c>
      <c r="L264" s="37"/>
    </row>
    <row r="265" spans="1:12" ht="14.25" customHeight="1" thickBot="1">
      <c r="A265" s="164" t="s">
        <v>40</v>
      </c>
      <c r="B265" s="165"/>
      <c r="C265" s="25"/>
      <c r="D265" s="14" t="s">
        <v>15</v>
      </c>
      <c r="E265" s="14"/>
      <c r="F265" s="14"/>
      <c r="G265" s="14" t="s">
        <v>15</v>
      </c>
      <c r="H265" s="30">
        <f>SUM(H64:H264)</f>
        <v>609</v>
      </c>
      <c r="I265" s="61">
        <v>200837.79</v>
      </c>
      <c r="J265" s="101">
        <v>98447.57</v>
      </c>
      <c r="K265" s="103">
        <v>101730.14</v>
      </c>
      <c r="L265" s="37"/>
    </row>
    <row r="266" spans="1:12" ht="15" customHeight="1">
      <c r="A266" s="161" t="s">
        <v>41</v>
      </c>
      <c r="B266" s="162"/>
      <c r="C266" s="162"/>
      <c r="D266" s="162"/>
      <c r="E266" s="162"/>
      <c r="F266" s="162"/>
      <c r="G266" s="162"/>
      <c r="H266" s="162"/>
      <c r="I266" s="163"/>
      <c r="J266" s="163"/>
      <c r="K266" s="163"/>
      <c r="L266" s="37"/>
    </row>
    <row r="267" spans="1:12" ht="12.75" customHeight="1">
      <c r="A267" s="4">
        <v>1</v>
      </c>
      <c r="B267" s="98" t="s">
        <v>311</v>
      </c>
      <c r="C267" s="49">
        <v>1998</v>
      </c>
      <c r="D267" s="49">
        <v>11142013</v>
      </c>
      <c r="E267" s="45"/>
      <c r="F267" s="45"/>
      <c r="G267" s="45" t="s">
        <v>13</v>
      </c>
      <c r="H267" s="46">
        <v>24</v>
      </c>
      <c r="I267" s="47">
        <v>792</v>
      </c>
      <c r="J267" s="47">
        <v>398</v>
      </c>
      <c r="K267" s="83">
        <f t="shared" ref="K267:K282" si="18">I267-J267</f>
        <v>394</v>
      </c>
      <c r="L267" s="37"/>
    </row>
    <row r="268" spans="1:12" ht="12.75" customHeight="1">
      <c r="A268" s="4">
        <v>2</v>
      </c>
      <c r="B268" s="98" t="s">
        <v>312</v>
      </c>
      <c r="C268" s="49">
        <v>2008</v>
      </c>
      <c r="D268" s="49">
        <v>11141009</v>
      </c>
      <c r="E268" s="45"/>
      <c r="F268" s="45"/>
      <c r="G268" s="45" t="s">
        <v>13</v>
      </c>
      <c r="H268" s="46">
        <v>10</v>
      </c>
      <c r="I268" s="47">
        <v>60</v>
      </c>
      <c r="J268" s="47">
        <v>30</v>
      </c>
      <c r="K268" s="83">
        <f t="shared" si="18"/>
        <v>30</v>
      </c>
      <c r="L268" s="37"/>
    </row>
    <row r="269" spans="1:12" ht="12.75" customHeight="1">
      <c r="A269" s="4">
        <v>3</v>
      </c>
      <c r="B269" s="98" t="s">
        <v>313</v>
      </c>
      <c r="C269" s="49">
        <v>2010</v>
      </c>
      <c r="D269" s="49">
        <v>11142018</v>
      </c>
      <c r="E269" s="45"/>
      <c r="F269" s="45"/>
      <c r="G269" s="45" t="s">
        <v>13</v>
      </c>
      <c r="H269" s="46">
        <v>50</v>
      </c>
      <c r="I269" s="47">
        <v>2519.1799999999998</v>
      </c>
      <c r="J269" s="47">
        <v>1260</v>
      </c>
      <c r="K269" s="83">
        <f t="shared" si="18"/>
        <v>1259.1799999999998</v>
      </c>
      <c r="L269" s="37"/>
    </row>
    <row r="270" spans="1:12" ht="12.75" customHeight="1">
      <c r="A270" s="4">
        <v>4</v>
      </c>
      <c r="B270" s="99" t="s">
        <v>314</v>
      </c>
      <c r="C270" s="45">
        <v>2017</v>
      </c>
      <c r="D270" s="100">
        <v>11142019</v>
      </c>
      <c r="E270" s="45"/>
      <c r="F270" s="45"/>
      <c r="G270" s="45" t="s">
        <v>13</v>
      </c>
      <c r="H270" s="46">
        <v>30</v>
      </c>
      <c r="I270" s="47">
        <v>3600</v>
      </c>
      <c r="J270" s="47">
        <v>1800</v>
      </c>
      <c r="K270" s="83">
        <f t="shared" si="18"/>
        <v>1800</v>
      </c>
      <c r="L270" s="37"/>
    </row>
    <row r="271" spans="1:12" ht="12.75" customHeight="1">
      <c r="A271" s="4">
        <v>5</v>
      </c>
      <c r="B271" s="99" t="s">
        <v>315</v>
      </c>
      <c r="C271" s="45">
        <v>2017</v>
      </c>
      <c r="D271" s="100">
        <v>11141012</v>
      </c>
      <c r="E271" s="45"/>
      <c r="F271" s="45"/>
      <c r="G271" s="45" t="s">
        <v>13</v>
      </c>
      <c r="H271" s="46">
        <v>51</v>
      </c>
      <c r="I271" s="47">
        <v>2550</v>
      </c>
      <c r="J271" s="47">
        <v>1275</v>
      </c>
      <c r="K271" s="83">
        <f t="shared" si="18"/>
        <v>1275</v>
      </c>
      <c r="L271" s="37"/>
    </row>
    <row r="272" spans="1:12" ht="12.75" customHeight="1">
      <c r="A272" s="4">
        <v>6</v>
      </c>
      <c r="B272" s="99" t="s">
        <v>316</v>
      </c>
      <c r="C272" s="45">
        <v>2017</v>
      </c>
      <c r="D272" s="100">
        <v>11141013</v>
      </c>
      <c r="E272" s="45"/>
      <c r="F272" s="45"/>
      <c r="G272" s="45" t="s">
        <v>13</v>
      </c>
      <c r="H272" s="46">
        <v>1</v>
      </c>
      <c r="I272" s="47">
        <v>330</v>
      </c>
      <c r="J272" s="47">
        <v>165</v>
      </c>
      <c r="K272" s="83">
        <f t="shared" si="18"/>
        <v>165</v>
      </c>
      <c r="L272" s="37"/>
    </row>
    <row r="273" spans="1:12" ht="12.75" customHeight="1">
      <c r="A273" s="4">
        <v>7</v>
      </c>
      <c r="B273" s="99" t="s">
        <v>317</v>
      </c>
      <c r="C273" s="45">
        <v>2017</v>
      </c>
      <c r="D273" s="100">
        <v>11141014</v>
      </c>
      <c r="E273" s="45"/>
      <c r="F273" s="45"/>
      <c r="G273" s="45" t="s">
        <v>13</v>
      </c>
      <c r="H273" s="46">
        <v>7</v>
      </c>
      <c r="I273" s="47">
        <v>910</v>
      </c>
      <c r="J273" s="47">
        <v>455</v>
      </c>
      <c r="K273" s="83">
        <f t="shared" si="18"/>
        <v>455</v>
      </c>
      <c r="L273" s="37"/>
    </row>
    <row r="274" spans="1:12" ht="12.75" customHeight="1">
      <c r="A274" s="4">
        <v>8</v>
      </c>
      <c r="B274" s="99" t="s">
        <v>318</v>
      </c>
      <c r="C274" s="45">
        <v>2017</v>
      </c>
      <c r="D274" s="100">
        <v>11141015</v>
      </c>
      <c r="E274" s="45"/>
      <c r="F274" s="45"/>
      <c r="G274" s="45" t="s">
        <v>13</v>
      </c>
      <c r="H274" s="46">
        <v>2</v>
      </c>
      <c r="I274" s="47">
        <v>700</v>
      </c>
      <c r="J274" s="47">
        <v>350</v>
      </c>
      <c r="K274" s="83">
        <f t="shared" si="18"/>
        <v>350</v>
      </c>
      <c r="L274" s="37"/>
    </row>
    <row r="275" spans="1:12" ht="12.75" customHeight="1">
      <c r="A275" s="4">
        <v>9</v>
      </c>
      <c r="B275" s="99" t="s">
        <v>319</v>
      </c>
      <c r="C275" s="45">
        <v>2017</v>
      </c>
      <c r="D275" s="100">
        <v>11141016</v>
      </c>
      <c r="E275" s="45"/>
      <c r="F275" s="45"/>
      <c r="G275" s="45" t="s">
        <v>13</v>
      </c>
      <c r="H275" s="46">
        <v>2</v>
      </c>
      <c r="I275" s="47">
        <v>100</v>
      </c>
      <c r="J275" s="47">
        <v>50</v>
      </c>
      <c r="K275" s="83">
        <f t="shared" si="18"/>
        <v>50</v>
      </c>
      <c r="L275" s="37"/>
    </row>
    <row r="276" spans="1:12" ht="12.75" customHeight="1">
      <c r="A276" s="4">
        <v>10</v>
      </c>
      <c r="B276" s="99" t="s">
        <v>320</v>
      </c>
      <c r="C276" s="45">
        <v>2017</v>
      </c>
      <c r="D276" s="100">
        <v>11141017</v>
      </c>
      <c r="E276" s="45"/>
      <c r="F276" s="45"/>
      <c r="G276" s="45" t="s">
        <v>13</v>
      </c>
      <c r="H276" s="46">
        <v>1</v>
      </c>
      <c r="I276" s="47">
        <v>60</v>
      </c>
      <c r="J276" s="47">
        <v>30</v>
      </c>
      <c r="K276" s="83">
        <f t="shared" si="18"/>
        <v>30</v>
      </c>
      <c r="L276" s="37"/>
    </row>
    <row r="277" spans="1:12" ht="12.75" customHeight="1">
      <c r="A277" s="4">
        <v>11</v>
      </c>
      <c r="B277" s="98" t="s">
        <v>321</v>
      </c>
      <c r="C277" s="49">
        <v>2018</v>
      </c>
      <c r="D277" s="49">
        <v>11142020</v>
      </c>
      <c r="E277" s="45"/>
      <c r="F277" s="45"/>
      <c r="G277" s="45" t="s">
        <v>13</v>
      </c>
      <c r="H277" s="46">
        <v>30</v>
      </c>
      <c r="I277" s="47">
        <v>9600</v>
      </c>
      <c r="J277" s="47">
        <v>4800</v>
      </c>
      <c r="K277" s="83">
        <f t="shared" si="18"/>
        <v>4800</v>
      </c>
      <c r="L277" s="37"/>
    </row>
    <row r="278" spans="1:12" ht="12.75" customHeight="1">
      <c r="A278" s="4">
        <v>12</v>
      </c>
      <c r="B278" s="98" t="s">
        <v>42</v>
      </c>
      <c r="C278" s="49">
        <v>2018</v>
      </c>
      <c r="D278" s="49">
        <v>11142021</v>
      </c>
      <c r="E278" s="45"/>
      <c r="F278" s="45"/>
      <c r="G278" s="45" t="s">
        <v>13</v>
      </c>
      <c r="H278" s="46">
        <v>30</v>
      </c>
      <c r="I278" s="47">
        <v>34500</v>
      </c>
      <c r="J278" s="47">
        <v>17250</v>
      </c>
      <c r="K278" s="83">
        <f t="shared" si="18"/>
        <v>17250</v>
      </c>
      <c r="L278" s="37"/>
    </row>
    <row r="279" spans="1:12" ht="12.75" customHeight="1">
      <c r="A279" s="4">
        <v>13</v>
      </c>
      <c r="B279" s="99" t="s">
        <v>322</v>
      </c>
      <c r="C279" s="45">
        <v>2018</v>
      </c>
      <c r="D279" s="100">
        <v>11142022</v>
      </c>
      <c r="E279" s="45"/>
      <c r="F279" s="45"/>
      <c r="G279" s="45" t="s">
        <v>13</v>
      </c>
      <c r="H279" s="46">
        <v>30</v>
      </c>
      <c r="I279" s="47">
        <v>10500</v>
      </c>
      <c r="J279" s="47">
        <v>5250</v>
      </c>
      <c r="K279" s="83">
        <f t="shared" si="18"/>
        <v>5250</v>
      </c>
      <c r="L279" s="37"/>
    </row>
    <row r="280" spans="1:12" ht="12.75" customHeight="1">
      <c r="A280" s="4">
        <v>14</v>
      </c>
      <c r="B280" s="98" t="s">
        <v>321</v>
      </c>
      <c r="C280" s="45">
        <v>2019</v>
      </c>
      <c r="D280" s="100">
        <v>11142023</v>
      </c>
      <c r="E280" s="45"/>
      <c r="F280" s="45"/>
      <c r="G280" s="45" t="s">
        <v>13</v>
      </c>
      <c r="H280" s="46">
        <v>60</v>
      </c>
      <c r="I280" s="47">
        <v>19200</v>
      </c>
      <c r="J280" s="47">
        <v>9600</v>
      </c>
      <c r="K280" s="83">
        <f t="shared" si="18"/>
        <v>9600</v>
      </c>
      <c r="L280" s="37"/>
    </row>
    <row r="281" spans="1:12" ht="12.75" customHeight="1">
      <c r="A281" s="4">
        <v>15</v>
      </c>
      <c r="B281" s="99" t="s">
        <v>323</v>
      </c>
      <c r="C281" s="45">
        <v>2019</v>
      </c>
      <c r="D281" s="100">
        <v>11142024</v>
      </c>
      <c r="E281" s="45"/>
      <c r="F281" s="45"/>
      <c r="G281" s="45" t="s">
        <v>13</v>
      </c>
      <c r="H281" s="46">
        <v>30</v>
      </c>
      <c r="I281" s="47">
        <v>5670</v>
      </c>
      <c r="J281" s="47">
        <v>2835</v>
      </c>
      <c r="K281" s="83">
        <f t="shared" si="18"/>
        <v>2835</v>
      </c>
      <c r="L281" s="37"/>
    </row>
    <row r="282" spans="1:12" ht="12.75" customHeight="1">
      <c r="A282" s="104">
        <v>16</v>
      </c>
      <c r="B282" s="99" t="s">
        <v>324</v>
      </c>
      <c r="C282" s="56">
        <v>2019</v>
      </c>
      <c r="D282" s="100">
        <v>11142025</v>
      </c>
      <c r="E282" s="56"/>
      <c r="F282" s="56"/>
      <c r="G282" s="56" t="s">
        <v>13</v>
      </c>
      <c r="H282" s="57">
        <v>30</v>
      </c>
      <c r="I282" s="58">
        <v>10260</v>
      </c>
      <c r="J282" s="58">
        <v>5130</v>
      </c>
      <c r="K282" s="102">
        <f t="shared" si="18"/>
        <v>5130</v>
      </c>
      <c r="L282" s="37"/>
    </row>
    <row r="283" spans="1:12" ht="14.25" customHeight="1">
      <c r="A283" s="155" t="s">
        <v>45</v>
      </c>
      <c r="B283" s="156"/>
      <c r="C283" s="59"/>
      <c r="D283" s="60" t="s">
        <v>15</v>
      </c>
      <c r="E283" s="60"/>
      <c r="F283" s="60"/>
      <c r="G283" s="60" t="s">
        <v>15</v>
      </c>
      <c r="H283" s="61">
        <f>SUM(H267:H282)</f>
        <v>388</v>
      </c>
      <c r="I283" s="61">
        <f>SUM(I267:I282)</f>
        <v>101351.18</v>
      </c>
      <c r="J283" s="105">
        <f>SUM(J267:J282)</f>
        <v>50678</v>
      </c>
      <c r="K283" s="106">
        <f>SUM(K267:K282)</f>
        <v>50673.18</v>
      </c>
      <c r="L283" s="37"/>
    </row>
    <row r="284" spans="1:12" ht="15" customHeight="1">
      <c r="A284" s="19"/>
      <c r="B284" s="19"/>
      <c r="C284" s="19"/>
      <c r="D284" s="19"/>
      <c r="E284" s="19"/>
      <c r="F284" s="19"/>
      <c r="G284" s="19"/>
      <c r="H284" s="2"/>
      <c r="I284" s="20"/>
      <c r="J284" s="21"/>
      <c r="K284" s="21"/>
    </row>
    <row r="285" spans="1:12" ht="13.5" customHeight="1">
      <c r="A285" s="173" t="s">
        <v>325</v>
      </c>
      <c r="B285" s="173" t="s">
        <v>326</v>
      </c>
      <c r="C285" s="173" t="s">
        <v>327</v>
      </c>
      <c r="D285" s="173"/>
      <c r="E285" s="174" t="s">
        <v>328</v>
      </c>
      <c r="F285" s="173" t="s">
        <v>329</v>
      </c>
      <c r="G285" s="173"/>
      <c r="H285" s="173"/>
      <c r="I285" s="23"/>
      <c r="J285" s="23"/>
      <c r="K285" s="23"/>
    </row>
    <row r="286" spans="1:12" ht="55.5" customHeight="1">
      <c r="A286" s="173"/>
      <c r="B286" s="173"/>
      <c r="C286" s="108" t="s">
        <v>330</v>
      </c>
      <c r="D286" s="109" t="s">
        <v>331</v>
      </c>
      <c r="E286" s="174"/>
      <c r="F286" s="108" t="s">
        <v>332</v>
      </c>
      <c r="G286" s="108" t="s">
        <v>334</v>
      </c>
      <c r="H286" s="108" t="s">
        <v>333</v>
      </c>
      <c r="I286" s="23"/>
      <c r="J286" s="23"/>
      <c r="K286" s="23"/>
    </row>
    <row r="287" spans="1:12" ht="15.75" customHeight="1">
      <c r="A287" s="109">
        <v>1</v>
      </c>
      <c r="B287" s="109">
        <v>1512</v>
      </c>
      <c r="C287" s="48" t="s">
        <v>335</v>
      </c>
      <c r="D287" s="109"/>
      <c r="E287" s="109" t="s">
        <v>336</v>
      </c>
      <c r="F287" s="110">
        <v>2.3039999999999998</v>
      </c>
      <c r="G287" s="111">
        <f>H287/F287</f>
        <v>376.45833333333337</v>
      </c>
      <c r="H287" s="112">
        <v>867.36</v>
      </c>
      <c r="I287" s="24"/>
      <c r="J287" s="24"/>
      <c r="K287" s="24"/>
    </row>
    <row r="288" spans="1:12" ht="15.75" customHeight="1">
      <c r="A288" s="109">
        <v>2</v>
      </c>
      <c r="B288" s="109">
        <v>1512</v>
      </c>
      <c r="C288" s="48" t="s">
        <v>337</v>
      </c>
      <c r="D288" s="109"/>
      <c r="E288" s="109" t="s">
        <v>338</v>
      </c>
      <c r="F288" s="110">
        <v>3.77</v>
      </c>
      <c r="G288" s="111">
        <f>H288/F288</f>
        <v>362.59946949602124</v>
      </c>
      <c r="H288" s="112">
        <v>1367</v>
      </c>
      <c r="I288" s="24"/>
      <c r="J288" s="24"/>
      <c r="K288" s="24"/>
    </row>
    <row r="289" spans="1:11" ht="15.75" customHeight="1">
      <c r="A289" s="109">
        <v>3</v>
      </c>
      <c r="B289" s="109">
        <v>1512</v>
      </c>
      <c r="C289" s="48" t="s">
        <v>339</v>
      </c>
      <c r="D289" s="109"/>
      <c r="E289" s="109" t="s">
        <v>338</v>
      </c>
      <c r="F289" s="110">
        <v>3.734</v>
      </c>
      <c r="G289" s="111">
        <f>H289/F289</f>
        <v>1295.9989287627211</v>
      </c>
      <c r="H289" s="112">
        <v>4839.26</v>
      </c>
      <c r="I289" s="24"/>
      <c r="J289" s="24"/>
      <c r="K289" s="24"/>
    </row>
    <row r="290" spans="1:11" ht="15.75" customHeight="1">
      <c r="A290" s="109">
        <v>4</v>
      </c>
      <c r="B290" s="109">
        <v>1512</v>
      </c>
      <c r="C290" s="48" t="s">
        <v>340</v>
      </c>
      <c r="D290" s="109"/>
      <c r="E290" s="109" t="s">
        <v>338</v>
      </c>
      <c r="F290" s="110">
        <v>3</v>
      </c>
      <c r="G290" s="111">
        <f>H290/F290</f>
        <v>520.80000000000007</v>
      </c>
      <c r="H290" s="112">
        <v>1562.4</v>
      </c>
      <c r="I290" s="24"/>
      <c r="J290" s="24"/>
      <c r="K290" s="24"/>
    </row>
    <row r="291" spans="1:11" ht="15.75" customHeight="1">
      <c r="A291" s="109">
        <v>5</v>
      </c>
      <c r="B291" s="109">
        <v>1512</v>
      </c>
      <c r="C291" s="48" t="s">
        <v>341</v>
      </c>
      <c r="D291" s="109"/>
      <c r="E291" s="109" t="s">
        <v>13</v>
      </c>
      <c r="F291" s="110">
        <v>1</v>
      </c>
      <c r="G291" s="111">
        <f>H291/F291</f>
        <v>252</v>
      </c>
      <c r="H291" s="112">
        <v>252</v>
      </c>
      <c r="I291" s="24"/>
      <c r="J291" s="24"/>
      <c r="K291" s="24"/>
    </row>
    <row r="292" spans="1:11" ht="15.75" customHeight="1">
      <c r="A292" s="155" t="s">
        <v>356</v>
      </c>
      <c r="B292" s="156"/>
      <c r="C292" s="113"/>
      <c r="D292" s="113"/>
      <c r="E292" s="113"/>
      <c r="F292" s="113"/>
      <c r="G292" s="114"/>
      <c r="H292" s="115">
        <f>SUM(H287:H291)</f>
        <v>8888.02</v>
      </c>
      <c r="I292" s="24"/>
      <c r="J292" s="24"/>
      <c r="K292" s="24"/>
    </row>
    <row r="293" spans="1:11" ht="15.75" customHeight="1">
      <c r="A293" s="155"/>
      <c r="B293" s="156"/>
      <c r="C293" s="24"/>
      <c r="D293" s="24"/>
      <c r="E293" s="24"/>
      <c r="F293" s="24"/>
      <c r="G293" s="1"/>
      <c r="H293" s="24"/>
      <c r="I293" s="24"/>
      <c r="J293" s="24"/>
      <c r="K293" s="24"/>
    </row>
    <row r="294" spans="1:11" ht="15.75" customHeight="1">
      <c r="A294" s="109">
        <v>1</v>
      </c>
      <c r="B294" s="109">
        <v>1513</v>
      </c>
      <c r="C294" s="48" t="s">
        <v>342</v>
      </c>
      <c r="D294" s="109"/>
      <c r="E294" s="109" t="s">
        <v>336</v>
      </c>
      <c r="F294" s="110">
        <v>8.6280000000000001</v>
      </c>
      <c r="G294" s="111">
        <f t="shared" ref="G294:G303" si="19">H294/F294</f>
        <v>14.999999999999998</v>
      </c>
      <c r="H294" s="112">
        <v>129.41999999999999</v>
      </c>
      <c r="I294" s="24"/>
      <c r="J294" s="24"/>
      <c r="K294" s="24"/>
    </row>
    <row r="295" spans="1:11" ht="15.75" customHeight="1">
      <c r="A295" s="109">
        <v>2</v>
      </c>
      <c r="B295" s="109">
        <v>1513</v>
      </c>
      <c r="C295" s="48" t="s">
        <v>343</v>
      </c>
      <c r="D295" s="109"/>
      <c r="E295" s="109" t="s">
        <v>336</v>
      </c>
      <c r="F295" s="110">
        <v>5.3550000000000004</v>
      </c>
      <c r="G295" s="111">
        <f t="shared" si="19"/>
        <v>12.999066293183938</v>
      </c>
      <c r="H295" s="112">
        <v>69.61</v>
      </c>
      <c r="I295" s="24"/>
      <c r="J295" s="24"/>
      <c r="K295" s="24"/>
    </row>
    <row r="296" spans="1:11" ht="15.75" customHeight="1">
      <c r="A296" s="109">
        <v>3</v>
      </c>
      <c r="B296" s="109">
        <v>1513</v>
      </c>
      <c r="C296" s="48" t="s">
        <v>344</v>
      </c>
      <c r="D296" s="109"/>
      <c r="E296" s="109" t="s">
        <v>345</v>
      </c>
      <c r="F296" s="110">
        <v>196.19</v>
      </c>
      <c r="G296" s="111">
        <f t="shared" si="19"/>
        <v>4.2600030582598505</v>
      </c>
      <c r="H296" s="112">
        <v>835.77</v>
      </c>
      <c r="I296" s="24"/>
      <c r="J296" s="24"/>
      <c r="K296" s="24"/>
    </row>
    <row r="297" spans="1:11" ht="15.75" customHeight="1">
      <c r="A297" s="109">
        <v>4</v>
      </c>
      <c r="B297" s="109">
        <v>1513</v>
      </c>
      <c r="C297" s="48" t="s">
        <v>346</v>
      </c>
      <c r="D297" s="109"/>
      <c r="E297" s="109" t="s">
        <v>347</v>
      </c>
      <c r="F297" s="110">
        <v>10.5</v>
      </c>
      <c r="G297" s="111">
        <f t="shared" si="19"/>
        <v>21</v>
      </c>
      <c r="H297" s="112">
        <v>220.5</v>
      </c>
      <c r="I297" s="24"/>
      <c r="J297" s="24"/>
      <c r="K297" s="24"/>
    </row>
    <row r="298" spans="1:11" ht="15.75" customHeight="1">
      <c r="A298" s="109">
        <v>5</v>
      </c>
      <c r="B298" s="109">
        <v>1513</v>
      </c>
      <c r="C298" s="48" t="s">
        <v>348</v>
      </c>
      <c r="D298" s="109"/>
      <c r="E298" s="109" t="s">
        <v>13</v>
      </c>
      <c r="F298" s="110">
        <v>137</v>
      </c>
      <c r="G298" s="111">
        <f t="shared" si="19"/>
        <v>34.589197080291974</v>
      </c>
      <c r="H298" s="112">
        <v>4738.72</v>
      </c>
      <c r="I298" s="24"/>
      <c r="J298" s="24"/>
      <c r="K298" s="24"/>
    </row>
    <row r="299" spans="1:11" ht="15.75" customHeight="1">
      <c r="A299" s="109">
        <v>6</v>
      </c>
      <c r="B299" s="109">
        <v>1513</v>
      </c>
      <c r="C299" s="48" t="s">
        <v>349</v>
      </c>
      <c r="D299" s="109"/>
      <c r="E299" s="109" t="s">
        <v>13</v>
      </c>
      <c r="F299" s="110">
        <v>10</v>
      </c>
      <c r="G299" s="111">
        <f t="shared" si="19"/>
        <v>3</v>
      </c>
      <c r="H299" s="111">
        <v>30</v>
      </c>
      <c r="I299" s="24"/>
      <c r="J299" s="24"/>
      <c r="K299" s="24"/>
    </row>
    <row r="300" spans="1:11" ht="15.75" customHeight="1">
      <c r="A300" s="109">
        <v>7</v>
      </c>
      <c r="B300" s="109">
        <v>1513</v>
      </c>
      <c r="C300" s="48" t="s">
        <v>350</v>
      </c>
      <c r="D300" s="109"/>
      <c r="E300" s="109" t="s">
        <v>13</v>
      </c>
      <c r="F300" s="110">
        <v>236</v>
      </c>
      <c r="G300" s="111">
        <f t="shared" si="19"/>
        <v>0.4</v>
      </c>
      <c r="H300" s="111">
        <v>94.4</v>
      </c>
      <c r="I300" s="24"/>
      <c r="J300" s="24"/>
      <c r="K300" s="24"/>
    </row>
    <row r="301" spans="1:11" ht="15.75" customHeight="1">
      <c r="A301" s="109">
        <v>8</v>
      </c>
      <c r="B301" s="109">
        <v>1513</v>
      </c>
      <c r="C301" s="48" t="s">
        <v>351</v>
      </c>
      <c r="D301" s="109"/>
      <c r="E301" s="109" t="s">
        <v>352</v>
      </c>
      <c r="F301" s="110">
        <v>3</v>
      </c>
      <c r="G301" s="109">
        <f t="shared" si="19"/>
        <v>350</v>
      </c>
      <c r="H301" s="111">
        <v>1050</v>
      </c>
      <c r="I301" s="24"/>
      <c r="J301" s="24"/>
      <c r="K301" s="24"/>
    </row>
    <row r="302" spans="1:11" ht="15.75" customHeight="1">
      <c r="A302" s="109">
        <v>9</v>
      </c>
      <c r="B302" s="109">
        <v>1513</v>
      </c>
      <c r="C302" s="48" t="s">
        <v>353</v>
      </c>
      <c r="D302" s="109"/>
      <c r="E302" s="109" t="s">
        <v>354</v>
      </c>
      <c r="F302" s="110">
        <v>1</v>
      </c>
      <c r="G302" s="109">
        <f t="shared" si="19"/>
        <v>53.33</v>
      </c>
      <c r="H302" s="111">
        <v>53.33</v>
      </c>
      <c r="I302" s="24"/>
      <c r="J302" s="24"/>
      <c r="K302" s="24"/>
    </row>
    <row r="303" spans="1:11" ht="15.75" customHeight="1">
      <c r="A303" s="109">
        <v>10</v>
      </c>
      <c r="B303" s="109">
        <v>1513</v>
      </c>
      <c r="C303" s="109" t="s">
        <v>355</v>
      </c>
      <c r="D303" s="109"/>
      <c r="E303" s="109" t="s">
        <v>13</v>
      </c>
      <c r="F303" s="110">
        <v>3</v>
      </c>
      <c r="G303" s="109">
        <f t="shared" si="19"/>
        <v>18.89</v>
      </c>
      <c r="H303" s="111">
        <v>56.67</v>
      </c>
      <c r="I303" s="24"/>
      <c r="J303" s="24"/>
      <c r="K303" s="24"/>
    </row>
    <row r="304" spans="1:11" ht="15.75" customHeight="1">
      <c r="A304" s="155" t="s">
        <v>357</v>
      </c>
      <c r="B304" s="156"/>
      <c r="C304" s="113"/>
      <c r="D304" s="113"/>
      <c r="E304" s="113"/>
      <c r="F304" s="113"/>
      <c r="G304" s="114"/>
      <c r="H304" s="115">
        <f>SUM(H294:H303)</f>
        <v>7278.42</v>
      </c>
      <c r="I304" s="24"/>
      <c r="J304" s="24"/>
      <c r="K304" s="24"/>
    </row>
    <row r="305" spans="1:11" ht="15.75" customHeight="1">
      <c r="A305" s="22"/>
      <c r="B305" s="24"/>
      <c r="C305" s="24"/>
      <c r="D305" s="24"/>
      <c r="E305" s="24"/>
      <c r="F305" s="24"/>
      <c r="G305" s="1"/>
      <c r="H305" s="24"/>
      <c r="I305" s="24"/>
      <c r="J305" s="24"/>
      <c r="K305" s="24"/>
    </row>
    <row r="306" spans="1:11" ht="15.75" customHeight="1">
      <c r="A306" s="109">
        <v>1</v>
      </c>
      <c r="B306" s="109">
        <v>1812</v>
      </c>
      <c r="C306" s="116" t="s">
        <v>358</v>
      </c>
      <c r="D306" s="109"/>
      <c r="E306" s="109" t="s">
        <v>13</v>
      </c>
      <c r="F306" s="110">
        <v>8</v>
      </c>
      <c r="G306" s="111">
        <f t="shared" ref="G306:G361" si="20">H306/F306</f>
        <v>31.35</v>
      </c>
      <c r="H306" s="112">
        <v>250.8</v>
      </c>
      <c r="I306" s="24"/>
      <c r="J306" s="24"/>
      <c r="K306" s="24"/>
    </row>
    <row r="307" spans="1:11" ht="15.75" customHeight="1">
      <c r="A307" s="109">
        <f>A306+1</f>
        <v>2</v>
      </c>
      <c r="B307" s="109">
        <v>1812</v>
      </c>
      <c r="C307" s="116" t="s">
        <v>359</v>
      </c>
      <c r="D307" s="109"/>
      <c r="E307" s="109" t="s">
        <v>13</v>
      </c>
      <c r="F307" s="110">
        <v>1</v>
      </c>
      <c r="G307" s="111">
        <f t="shared" si="20"/>
        <v>11.52</v>
      </c>
      <c r="H307" s="112">
        <v>11.52</v>
      </c>
      <c r="I307" s="24"/>
      <c r="J307" s="24"/>
      <c r="K307" s="24"/>
    </row>
    <row r="308" spans="1:11" ht="15.75" customHeight="1">
      <c r="A308" s="109">
        <f t="shared" ref="A308:A361" si="21">A307+1</f>
        <v>3</v>
      </c>
      <c r="B308" s="109">
        <v>1812</v>
      </c>
      <c r="C308" s="116" t="s">
        <v>360</v>
      </c>
      <c r="D308" s="109"/>
      <c r="E308" s="109" t="s">
        <v>13</v>
      </c>
      <c r="F308" s="110">
        <v>4</v>
      </c>
      <c r="G308" s="111">
        <f t="shared" si="20"/>
        <v>5</v>
      </c>
      <c r="H308" s="112">
        <v>20</v>
      </c>
      <c r="I308" s="24"/>
      <c r="J308" s="24"/>
      <c r="K308" s="24"/>
    </row>
    <row r="309" spans="1:11" ht="15.75" customHeight="1">
      <c r="A309" s="109">
        <f t="shared" si="21"/>
        <v>4</v>
      </c>
      <c r="B309" s="109">
        <v>1812</v>
      </c>
      <c r="C309" s="116" t="s">
        <v>361</v>
      </c>
      <c r="D309" s="109"/>
      <c r="E309" s="109" t="s">
        <v>13</v>
      </c>
      <c r="F309" s="110">
        <v>2</v>
      </c>
      <c r="G309" s="111">
        <f t="shared" si="20"/>
        <v>4.43</v>
      </c>
      <c r="H309" s="112">
        <v>8.86</v>
      </c>
      <c r="I309" s="24"/>
      <c r="J309" s="24"/>
      <c r="K309" s="24"/>
    </row>
    <row r="310" spans="1:11" ht="15.75" customHeight="1">
      <c r="A310" s="109">
        <f t="shared" si="21"/>
        <v>5</v>
      </c>
      <c r="B310" s="109">
        <v>1812</v>
      </c>
      <c r="C310" s="116" t="s">
        <v>362</v>
      </c>
      <c r="D310" s="109"/>
      <c r="E310" s="109" t="s">
        <v>13</v>
      </c>
      <c r="F310" s="110">
        <v>1</v>
      </c>
      <c r="G310" s="111">
        <f t="shared" si="20"/>
        <v>11</v>
      </c>
      <c r="H310" s="112">
        <v>11</v>
      </c>
      <c r="I310" s="24"/>
      <c r="J310" s="24"/>
      <c r="K310" s="24"/>
    </row>
    <row r="311" spans="1:11" ht="15.75" customHeight="1">
      <c r="A311" s="109">
        <f t="shared" si="21"/>
        <v>6</v>
      </c>
      <c r="B311" s="109">
        <v>1812</v>
      </c>
      <c r="C311" s="116" t="s">
        <v>363</v>
      </c>
      <c r="D311" s="109"/>
      <c r="E311" s="109" t="s">
        <v>13</v>
      </c>
      <c r="F311" s="110">
        <v>3</v>
      </c>
      <c r="G311" s="111">
        <f t="shared" si="20"/>
        <v>15.733333333333334</v>
      </c>
      <c r="H311" s="111">
        <v>47.2</v>
      </c>
      <c r="I311" s="24"/>
      <c r="J311" s="24"/>
      <c r="K311" s="24"/>
    </row>
    <row r="312" spans="1:11" ht="15.75" customHeight="1">
      <c r="A312" s="109">
        <f t="shared" si="21"/>
        <v>7</v>
      </c>
      <c r="B312" s="109">
        <v>1812</v>
      </c>
      <c r="C312" s="117" t="s">
        <v>364</v>
      </c>
      <c r="D312" s="109"/>
      <c r="E312" s="109" t="s">
        <v>13</v>
      </c>
      <c r="F312" s="110">
        <v>1</v>
      </c>
      <c r="G312" s="111">
        <f t="shared" si="20"/>
        <v>13</v>
      </c>
      <c r="H312" s="111">
        <v>13</v>
      </c>
      <c r="I312" s="24"/>
      <c r="J312" s="24"/>
      <c r="K312" s="24"/>
    </row>
    <row r="313" spans="1:11" ht="15.75" customHeight="1">
      <c r="A313" s="109">
        <f t="shared" si="21"/>
        <v>8</v>
      </c>
      <c r="B313" s="109">
        <v>1812</v>
      </c>
      <c r="C313" s="117" t="s">
        <v>365</v>
      </c>
      <c r="D313" s="109"/>
      <c r="E313" s="109" t="s">
        <v>13</v>
      </c>
      <c r="F313" s="110">
        <v>1</v>
      </c>
      <c r="G313" s="111">
        <f t="shared" si="20"/>
        <v>9.5</v>
      </c>
      <c r="H313" s="111">
        <v>9.5</v>
      </c>
      <c r="I313" s="24"/>
      <c r="J313" s="24"/>
      <c r="K313" s="24"/>
    </row>
    <row r="314" spans="1:11" ht="15.75" customHeight="1">
      <c r="A314" s="109">
        <f t="shared" si="21"/>
        <v>9</v>
      </c>
      <c r="B314" s="109">
        <v>1812</v>
      </c>
      <c r="C314" s="117" t="s">
        <v>366</v>
      </c>
      <c r="D314" s="109"/>
      <c r="E314" s="109" t="s">
        <v>13</v>
      </c>
      <c r="F314" s="110">
        <v>1</v>
      </c>
      <c r="G314" s="111">
        <f t="shared" si="20"/>
        <v>24</v>
      </c>
      <c r="H314" s="111">
        <v>24</v>
      </c>
      <c r="I314" s="24"/>
      <c r="J314" s="24"/>
      <c r="K314" s="24"/>
    </row>
    <row r="315" spans="1:11" s="107" customFormat="1" ht="15.75" customHeight="1">
      <c r="A315" s="109">
        <f t="shared" si="21"/>
        <v>10</v>
      </c>
      <c r="B315" s="109">
        <v>1812</v>
      </c>
      <c r="C315" s="116" t="s">
        <v>367</v>
      </c>
      <c r="D315" s="109"/>
      <c r="E315" s="109" t="s">
        <v>13</v>
      </c>
      <c r="F315" s="110">
        <v>2</v>
      </c>
      <c r="G315" s="111">
        <f t="shared" si="20"/>
        <v>146.5</v>
      </c>
      <c r="H315" s="111">
        <v>293</v>
      </c>
      <c r="I315" s="24"/>
      <c r="J315" s="24"/>
      <c r="K315" s="24"/>
    </row>
    <row r="316" spans="1:11" s="107" customFormat="1" ht="15.75" customHeight="1">
      <c r="A316" s="109">
        <f t="shared" si="21"/>
        <v>11</v>
      </c>
      <c r="B316" s="109">
        <v>1812</v>
      </c>
      <c r="C316" s="118" t="s">
        <v>368</v>
      </c>
      <c r="D316" s="109"/>
      <c r="E316" s="109" t="s">
        <v>13</v>
      </c>
      <c r="F316" s="110">
        <v>1</v>
      </c>
      <c r="G316" s="111">
        <f t="shared" si="20"/>
        <v>15</v>
      </c>
      <c r="H316" s="111">
        <v>15</v>
      </c>
      <c r="I316" s="24"/>
      <c r="J316" s="24"/>
      <c r="K316" s="24"/>
    </row>
    <row r="317" spans="1:11" s="107" customFormat="1" ht="15.75" customHeight="1">
      <c r="A317" s="109">
        <f t="shared" si="21"/>
        <v>12</v>
      </c>
      <c r="B317" s="109">
        <v>1812</v>
      </c>
      <c r="C317" s="118" t="s">
        <v>37</v>
      </c>
      <c r="D317" s="109"/>
      <c r="E317" s="109" t="s">
        <v>13</v>
      </c>
      <c r="F317" s="110">
        <v>1</v>
      </c>
      <c r="G317" s="111">
        <f t="shared" si="20"/>
        <v>223</v>
      </c>
      <c r="H317" s="111">
        <v>223</v>
      </c>
      <c r="I317" s="24"/>
      <c r="J317" s="24"/>
      <c r="K317" s="24"/>
    </row>
    <row r="318" spans="1:11" s="107" customFormat="1" ht="15.75" customHeight="1">
      <c r="A318" s="109">
        <f t="shared" si="21"/>
        <v>13</v>
      </c>
      <c r="B318" s="109">
        <v>1812</v>
      </c>
      <c r="C318" s="118" t="s">
        <v>369</v>
      </c>
      <c r="D318" s="109"/>
      <c r="E318" s="109"/>
      <c r="F318" s="110"/>
      <c r="G318" s="111"/>
      <c r="H318" s="111">
        <v>8100.94</v>
      </c>
      <c r="I318" s="24"/>
      <c r="J318" s="24"/>
      <c r="K318" s="24"/>
    </row>
    <row r="319" spans="1:11" s="107" customFormat="1" ht="15.75" customHeight="1">
      <c r="A319" s="109">
        <f t="shared" si="21"/>
        <v>14</v>
      </c>
      <c r="B319" s="109">
        <v>1812</v>
      </c>
      <c r="C319" s="119" t="s">
        <v>370</v>
      </c>
      <c r="D319" s="109"/>
      <c r="E319" s="109" t="s">
        <v>338</v>
      </c>
      <c r="F319" s="110">
        <v>4</v>
      </c>
      <c r="G319" s="111">
        <f t="shared" si="20"/>
        <v>40</v>
      </c>
      <c r="H319" s="111">
        <v>160</v>
      </c>
      <c r="I319" s="24"/>
      <c r="J319" s="24"/>
      <c r="K319" s="24"/>
    </row>
    <row r="320" spans="1:11" s="107" customFormat="1" ht="15.75" customHeight="1">
      <c r="A320" s="109">
        <f t="shared" si="21"/>
        <v>15</v>
      </c>
      <c r="B320" s="109">
        <v>1812</v>
      </c>
      <c r="C320" s="119" t="s">
        <v>371</v>
      </c>
      <c r="D320" s="109"/>
      <c r="E320" s="109" t="s">
        <v>338</v>
      </c>
      <c r="F320" s="110">
        <v>2</v>
      </c>
      <c r="G320" s="111">
        <f t="shared" si="20"/>
        <v>76</v>
      </c>
      <c r="H320" s="111">
        <v>152</v>
      </c>
      <c r="I320" s="24"/>
      <c r="J320" s="24"/>
      <c r="K320" s="24"/>
    </row>
    <row r="321" spans="1:11" s="107" customFormat="1" ht="15.75" customHeight="1">
      <c r="A321" s="109">
        <f t="shared" si="21"/>
        <v>16</v>
      </c>
      <c r="B321" s="109">
        <v>1812</v>
      </c>
      <c r="C321" s="118" t="s">
        <v>372</v>
      </c>
      <c r="D321" s="109"/>
      <c r="E321" s="109" t="s">
        <v>336</v>
      </c>
      <c r="F321" s="109">
        <v>8.6</v>
      </c>
      <c r="G321" s="111">
        <f t="shared" si="20"/>
        <v>56.880232558139539</v>
      </c>
      <c r="H321" s="111">
        <v>489.17</v>
      </c>
      <c r="I321" s="24"/>
      <c r="J321" s="24"/>
      <c r="K321" s="24"/>
    </row>
    <row r="322" spans="1:11" s="107" customFormat="1" ht="15.75" customHeight="1">
      <c r="A322" s="109">
        <f t="shared" si="21"/>
        <v>17</v>
      </c>
      <c r="B322" s="109">
        <v>1812</v>
      </c>
      <c r="C322" s="118" t="s">
        <v>373</v>
      </c>
      <c r="D322" s="109"/>
      <c r="E322" s="109" t="s">
        <v>13</v>
      </c>
      <c r="F322" s="109">
        <v>2</v>
      </c>
      <c r="G322" s="111">
        <f t="shared" si="20"/>
        <v>75</v>
      </c>
      <c r="H322" s="111">
        <v>150</v>
      </c>
      <c r="I322" s="24"/>
      <c r="J322" s="24"/>
      <c r="K322" s="24"/>
    </row>
    <row r="323" spans="1:11" s="107" customFormat="1" ht="15.75" customHeight="1">
      <c r="A323" s="109">
        <f t="shared" si="21"/>
        <v>18</v>
      </c>
      <c r="B323" s="109">
        <v>1812</v>
      </c>
      <c r="C323" s="118" t="s">
        <v>374</v>
      </c>
      <c r="D323" s="109"/>
      <c r="E323" s="109" t="s">
        <v>13</v>
      </c>
      <c r="F323" s="109">
        <v>4</v>
      </c>
      <c r="G323" s="111">
        <f t="shared" si="20"/>
        <v>48</v>
      </c>
      <c r="H323" s="111">
        <v>192</v>
      </c>
      <c r="I323" s="24"/>
      <c r="J323" s="24"/>
      <c r="K323" s="24"/>
    </row>
    <row r="324" spans="1:11" s="107" customFormat="1" ht="15.75" customHeight="1">
      <c r="A324" s="109">
        <f t="shared" si="21"/>
        <v>19</v>
      </c>
      <c r="B324" s="109">
        <v>1812</v>
      </c>
      <c r="C324" s="118" t="s">
        <v>375</v>
      </c>
      <c r="D324" s="109"/>
      <c r="E324" s="109" t="s">
        <v>13</v>
      </c>
      <c r="F324" s="109">
        <v>2</v>
      </c>
      <c r="G324" s="111">
        <f t="shared" si="20"/>
        <v>50</v>
      </c>
      <c r="H324" s="111">
        <v>100</v>
      </c>
      <c r="I324" s="24"/>
      <c r="J324" s="24"/>
      <c r="K324" s="24"/>
    </row>
    <row r="325" spans="1:11" s="107" customFormat="1" ht="15.75" customHeight="1">
      <c r="A325" s="109">
        <f t="shared" si="21"/>
        <v>20</v>
      </c>
      <c r="B325" s="109">
        <v>1812</v>
      </c>
      <c r="C325" s="118" t="s">
        <v>376</v>
      </c>
      <c r="D325" s="109"/>
      <c r="E325" s="109" t="s">
        <v>13</v>
      </c>
      <c r="F325" s="109">
        <v>2</v>
      </c>
      <c r="G325" s="111">
        <f t="shared" si="20"/>
        <v>60</v>
      </c>
      <c r="H325" s="111">
        <v>120</v>
      </c>
      <c r="I325" s="24"/>
      <c r="J325" s="24"/>
      <c r="K325" s="24"/>
    </row>
    <row r="326" spans="1:11" s="107" customFormat="1" ht="15.75" customHeight="1">
      <c r="A326" s="109">
        <f t="shared" si="21"/>
        <v>21</v>
      </c>
      <c r="B326" s="109">
        <v>1812</v>
      </c>
      <c r="C326" s="118" t="s">
        <v>361</v>
      </c>
      <c r="D326" s="109"/>
      <c r="E326" s="109" t="s">
        <v>13</v>
      </c>
      <c r="F326" s="109">
        <v>2</v>
      </c>
      <c r="G326" s="111">
        <f t="shared" si="20"/>
        <v>65</v>
      </c>
      <c r="H326" s="111">
        <v>130</v>
      </c>
      <c r="I326" s="24"/>
      <c r="J326" s="24"/>
      <c r="K326" s="24"/>
    </row>
    <row r="327" spans="1:11" s="107" customFormat="1" ht="15.75" customHeight="1">
      <c r="A327" s="109">
        <f t="shared" si="21"/>
        <v>22</v>
      </c>
      <c r="B327" s="109">
        <v>1812</v>
      </c>
      <c r="C327" s="118" t="s">
        <v>377</v>
      </c>
      <c r="D327" s="109"/>
      <c r="E327" s="109" t="s">
        <v>13</v>
      </c>
      <c r="F327" s="109">
        <v>2</v>
      </c>
      <c r="G327" s="111">
        <f t="shared" si="20"/>
        <v>75</v>
      </c>
      <c r="H327" s="111">
        <v>150</v>
      </c>
      <c r="I327" s="24"/>
      <c r="J327" s="24"/>
      <c r="K327" s="24"/>
    </row>
    <row r="328" spans="1:11" ht="15.75" customHeight="1">
      <c r="A328" s="109">
        <f t="shared" si="21"/>
        <v>23</v>
      </c>
      <c r="B328" s="109">
        <v>1812</v>
      </c>
      <c r="C328" s="118" t="s">
        <v>378</v>
      </c>
      <c r="D328" s="109"/>
      <c r="E328" s="109" t="s">
        <v>338</v>
      </c>
      <c r="F328" s="109">
        <v>24.9</v>
      </c>
      <c r="G328" s="111">
        <f t="shared" si="20"/>
        <v>61.276305220883536</v>
      </c>
      <c r="H328" s="111">
        <v>1525.78</v>
      </c>
      <c r="I328" s="24"/>
      <c r="J328" s="24"/>
      <c r="K328" s="24"/>
    </row>
    <row r="329" spans="1:11" ht="15.75" customHeight="1">
      <c r="A329" s="109">
        <f t="shared" si="21"/>
        <v>24</v>
      </c>
      <c r="B329" s="109">
        <v>1812</v>
      </c>
      <c r="C329" s="118" t="s">
        <v>379</v>
      </c>
      <c r="D329" s="113"/>
      <c r="E329" s="109" t="s">
        <v>336</v>
      </c>
      <c r="F329" s="120">
        <v>12</v>
      </c>
      <c r="G329" s="111">
        <f t="shared" si="20"/>
        <v>54.545833333333327</v>
      </c>
      <c r="H329" s="121">
        <v>654.54999999999995</v>
      </c>
      <c r="I329" s="24"/>
      <c r="J329" s="24"/>
      <c r="K329" s="24"/>
    </row>
    <row r="330" spans="1:11" ht="15.75" customHeight="1">
      <c r="A330" s="109">
        <f t="shared" si="21"/>
        <v>25</v>
      </c>
      <c r="B330" s="109">
        <v>1812</v>
      </c>
      <c r="C330" s="118" t="s">
        <v>380</v>
      </c>
      <c r="D330" s="113"/>
      <c r="E330" s="109" t="s">
        <v>13</v>
      </c>
      <c r="F330" s="120">
        <v>3</v>
      </c>
      <c r="G330" s="111">
        <f t="shared" si="20"/>
        <v>33</v>
      </c>
      <c r="H330" s="121">
        <v>99</v>
      </c>
      <c r="I330" s="24"/>
      <c r="J330" s="24"/>
      <c r="K330" s="24"/>
    </row>
    <row r="331" spans="1:11" ht="15.75" customHeight="1">
      <c r="A331" s="109">
        <f t="shared" si="21"/>
        <v>26</v>
      </c>
      <c r="B331" s="109">
        <v>1812</v>
      </c>
      <c r="C331" s="118" t="s">
        <v>381</v>
      </c>
      <c r="D331" s="113"/>
      <c r="E331" s="109" t="s">
        <v>13</v>
      </c>
      <c r="F331" s="120">
        <v>2</v>
      </c>
      <c r="G331" s="111">
        <f t="shared" si="20"/>
        <v>62</v>
      </c>
      <c r="H331" s="121">
        <v>124</v>
      </c>
      <c r="I331" s="24"/>
      <c r="J331" s="24"/>
      <c r="K331" s="24"/>
    </row>
    <row r="332" spans="1:11" ht="15.75" customHeight="1">
      <c r="A332" s="109">
        <f t="shared" si="21"/>
        <v>27</v>
      </c>
      <c r="B332" s="109">
        <v>1812</v>
      </c>
      <c r="C332" s="118" t="s">
        <v>382</v>
      </c>
      <c r="D332" s="113"/>
      <c r="E332" s="109" t="s">
        <v>13</v>
      </c>
      <c r="F332" s="120">
        <v>5</v>
      </c>
      <c r="G332" s="111">
        <f t="shared" si="20"/>
        <v>35</v>
      </c>
      <c r="H332" s="121">
        <v>175</v>
      </c>
      <c r="I332" s="24"/>
      <c r="J332" s="24"/>
      <c r="K332" s="24"/>
    </row>
    <row r="333" spans="1:11" ht="15.75" customHeight="1">
      <c r="A333" s="109">
        <f t="shared" si="21"/>
        <v>28</v>
      </c>
      <c r="B333" s="109">
        <v>1812</v>
      </c>
      <c r="C333" s="118" t="s">
        <v>383</v>
      </c>
      <c r="D333" s="113"/>
      <c r="E333" s="109" t="s">
        <v>13</v>
      </c>
      <c r="F333" s="120">
        <v>1</v>
      </c>
      <c r="G333" s="111">
        <f t="shared" si="20"/>
        <v>68</v>
      </c>
      <c r="H333" s="121">
        <v>68</v>
      </c>
      <c r="I333" s="24"/>
      <c r="J333" s="24"/>
      <c r="K333" s="24"/>
    </row>
    <row r="334" spans="1:11" ht="15" customHeight="1">
      <c r="A334" s="109">
        <f t="shared" si="21"/>
        <v>29</v>
      </c>
      <c r="B334" s="109">
        <v>1812</v>
      </c>
      <c r="C334" s="118" t="s">
        <v>384</v>
      </c>
      <c r="D334" s="37"/>
      <c r="E334" s="109" t="s">
        <v>13</v>
      </c>
      <c r="F334" s="120">
        <v>2</v>
      </c>
      <c r="G334" s="111">
        <f t="shared" si="20"/>
        <v>427</v>
      </c>
      <c r="H334" s="121">
        <v>854</v>
      </c>
    </row>
    <row r="335" spans="1:11" ht="15" customHeight="1">
      <c r="A335" s="109">
        <f t="shared" si="21"/>
        <v>30</v>
      </c>
      <c r="B335" s="109">
        <v>1812</v>
      </c>
      <c r="C335" s="118" t="s">
        <v>385</v>
      </c>
      <c r="D335" s="37"/>
      <c r="E335" s="109" t="s">
        <v>338</v>
      </c>
      <c r="F335" s="120">
        <v>5</v>
      </c>
      <c r="G335" s="111">
        <f t="shared" si="20"/>
        <v>39</v>
      </c>
      <c r="H335" s="121">
        <v>195</v>
      </c>
    </row>
    <row r="336" spans="1:11" ht="15" customHeight="1">
      <c r="A336" s="109">
        <f t="shared" si="21"/>
        <v>31</v>
      </c>
      <c r="B336" s="109">
        <v>1812</v>
      </c>
      <c r="C336" s="118" t="s">
        <v>359</v>
      </c>
      <c r="D336" s="37"/>
      <c r="E336" s="109" t="s">
        <v>13</v>
      </c>
      <c r="F336" s="120">
        <v>1</v>
      </c>
      <c r="G336" s="111">
        <f t="shared" si="20"/>
        <v>126</v>
      </c>
      <c r="H336" s="121">
        <v>126</v>
      </c>
    </row>
    <row r="337" spans="1:8" ht="15" customHeight="1">
      <c r="A337" s="109">
        <f t="shared" si="21"/>
        <v>32</v>
      </c>
      <c r="B337" s="109">
        <v>1812</v>
      </c>
      <c r="C337" s="118" t="s">
        <v>386</v>
      </c>
      <c r="D337" s="37"/>
      <c r="E337" s="109" t="s">
        <v>13</v>
      </c>
      <c r="F337" s="120">
        <v>30</v>
      </c>
      <c r="G337" s="111">
        <f t="shared" si="20"/>
        <v>35</v>
      </c>
      <c r="H337" s="121">
        <v>1050</v>
      </c>
    </row>
    <row r="338" spans="1:8" ht="15" customHeight="1">
      <c r="A338" s="109">
        <f t="shared" si="21"/>
        <v>33</v>
      </c>
      <c r="B338" s="109">
        <v>1812</v>
      </c>
      <c r="C338" s="118" t="s">
        <v>387</v>
      </c>
      <c r="D338" s="37"/>
      <c r="E338" s="109" t="s">
        <v>13</v>
      </c>
      <c r="F338" s="120">
        <v>7</v>
      </c>
      <c r="G338" s="111">
        <f t="shared" si="20"/>
        <v>71.428571428571431</v>
      </c>
      <c r="H338" s="121">
        <v>500</v>
      </c>
    </row>
    <row r="339" spans="1:8" ht="15" customHeight="1">
      <c r="A339" s="109">
        <f t="shared" si="21"/>
        <v>34</v>
      </c>
      <c r="B339" s="109">
        <v>1812</v>
      </c>
      <c r="C339" s="118" t="s">
        <v>388</v>
      </c>
      <c r="D339" s="37"/>
      <c r="E339" s="109" t="s">
        <v>338</v>
      </c>
      <c r="F339" s="120">
        <v>5</v>
      </c>
      <c r="G339" s="111">
        <f t="shared" si="20"/>
        <v>25</v>
      </c>
      <c r="H339" s="121">
        <v>125</v>
      </c>
    </row>
    <row r="340" spans="1:8" ht="15" customHeight="1">
      <c r="A340" s="109">
        <f t="shared" si="21"/>
        <v>35</v>
      </c>
      <c r="B340" s="109">
        <v>1812</v>
      </c>
      <c r="C340" s="118" t="s">
        <v>389</v>
      </c>
      <c r="D340" s="37"/>
      <c r="E340" s="109" t="s">
        <v>13</v>
      </c>
      <c r="F340" s="120">
        <v>4</v>
      </c>
      <c r="G340" s="111">
        <f t="shared" si="20"/>
        <v>43</v>
      </c>
      <c r="H340" s="121">
        <v>172</v>
      </c>
    </row>
    <row r="341" spans="1:8" ht="15" customHeight="1">
      <c r="A341" s="109">
        <f t="shared" si="21"/>
        <v>36</v>
      </c>
      <c r="B341" s="109">
        <v>1812</v>
      </c>
      <c r="C341" s="118" t="s">
        <v>390</v>
      </c>
      <c r="D341" s="37"/>
      <c r="E341" s="109" t="s">
        <v>13</v>
      </c>
      <c r="F341" s="120">
        <v>2</v>
      </c>
      <c r="G341" s="111">
        <f t="shared" si="20"/>
        <v>165</v>
      </c>
      <c r="H341" s="121">
        <v>330</v>
      </c>
    </row>
    <row r="342" spans="1:8" ht="15" customHeight="1">
      <c r="A342" s="109">
        <f t="shared" si="21"/>
        <v>37</v>
      </c>
      <c r="B342" s="109">
        <v>1812</v>
      </c>
      <c r="C342" s="118" t="s">
        <v>391</v>
      </c>
      <c r="D342" s="37"/>
      <c r="E342" s="109" t="s">
        <v>336</v>
      </c>
      <c r="F342" s="120">
        <v>17.5</v>
      </c>
      <c r="G342" s="111">
        <f t="shared" si="20"/>
        <v>24</v>
      </c>
      <c r="H342" s="121">
        <v>420</v>
      </c>
    </row>
    <row r="343" spans="1:8" ht="15" customHeight="1">
      <c r="A343" s="109">
        <f t="shared" si="21"/>
        <v>38</v>
      </c>
      <c r="B343" s="109">
        <v>1812</v>
      </c>
      <c r="C343" s="118" t="s">
        <v>392</v>
      </c>
      <c r="D343" s="37"/>
      <c r="E343" s="109" t="s">
        <v>13</v>
      </c>
      <c r="F343" s="120">
        <v>35</v>
      </c>
      <c r="G343" s="111">
        <f t="shared" si="20"/>
        <v>35</v>
      </c>
      <c r="H343" s="121">
        <v>1225</v>
      </c>
    </row>
    <row r="344" spans="1:8" ht="15" customHeight="1">
      <c r="A344" s="109">
        <f t="shared" si="21"/>
        <v>39</v>
      </c>
      <c r="B344" s="109">
        <v>1812</v>
      </c>
      <c r="C344" s="118" t="s">
        <v>393</v>
      </c>
      <c r="D344" s="37"/>
      <c r="E344" s="109" t="s">
        <v>13</v>
      </c>
      <c r="F344" s="120">
        <v>35</v>
      </c>
      <c r="G344" s="111">
        <f t="shared" si="20"/>
        <v>35</v>
      </c>
      <c r="H344" s="121">
        <v>1225</v>
      </c>
    </row>
    <row r="345" spans="1:8" ht="15" customHeight="1">
      <c r="A345" s="109">
        <f t="shared" si="21"/>
        <v>40</v>
      </c>
      <c r="B345" s="109">
        <v>1812</v>
      </c>
      <c r="C345" s="118" t="s">
        <v>394</v>
      </c>
      <c r="D345" s="37"/>
      <c r="E345" s="109" t="s">
        <v>338</v>
      </c>
      <c r="F345" s="120">
        <v>4</v>
      </c>
      <c r="G345" s="111">
        <f t="shared" si="20"/>
        <v>22</v>
      </c>
      <c r="H345" s="121">
        <v>88</v>
      </c>
    </row>
    <row r="346" spans="1:8" ht="15" customHeight="1">
      <c r="A346" s="109">
        <f t="shared" si="21"/>
        <v>41</v>
      </c>
      <c r="B346" s="109">
        <v>1812</v>
      </c>
      <c r="C346" s="118" t="s">
        <v>395</v>
      </c>
      <c r="D346" s="37"/>
      <c r="E346" s="109" t="s">
        <v>338</v>
      </c>
      <c r="F346" s="120">
        <v>2.5</v>
      </c>
      <c r="G346" s="111">
        <f t="shared" si="20"/>
        <v>44</v>
      </c>
      <c r="H346" s="121">
        <v>110</v>
      </c>
    </row>
    <row r="347" spans="1:8" ht="15" customHeight="1">
      <c r="A347" s="109">
        <f t="shared" si="21"/>
        <v>42</v>
      </c>
      <c r="B347" s="109">
        <v>1812</v>
      </c>
      <c r="C347" s="118" t="s">
        <v>396</v>
      </c>
      <c r="D347" s="37"/>
      <c r="E347" s="109" t="s">
        <v>338</v>
      </c>
      <c r="F347" s="120">
        <v>0.7</v>
      </c>
      <c r="G347" s="111">
        <f t="shared" si="20"/>
        <v>37.142857142857146</v>
      </c>
      <c r="H347" s="121">
        <v>26</v>
      </c>
    </row>
    <row r="348" spans="1:8" ht="15" customHeight="1">
      <c r="A348" s="109">
        <f t="shared" si="21"/>
        <v>43</v>
      </c>
      <c r="B348" s="109">
        <v>1812</v>
      </c>
      <c r="C348" s="118" t="s">
        <v>397</v>
      </c>
      <c r="D348" s="37"/>
      <c r="E348" s="109" t="s">
        <v>412</v>
      </c>
      <c r="F348" s="120">
        <v>20</v>
      </c>
      <c r="G348" s="111">
        <f t="shared" si="20"/>
        <v>28.175000000000001</v>
      </c>
      <c r="H348" s="121">
        <v>563.5</v>
      </c>
    </row>
    <row r="349" spans="1:8" ht="15" customHeight="1">
      <c r="A349" s="109">
        <f t="shared" si="21"/>
        <v>44</v>
      </c>
      <c r="B349" s="109">
        <v>1812</v>
      </c>
      <c r="C349" s="118" t="s">
        <v>398</v>
      </c>
      <c r="D349" s="37"/>
      <c r="E349" s="109" t="s">
        <v>13</v>
      </c>
      <c r="F349" s="120">
        <v>2</v>
      </c>
      <c r="G349" s="111">
        <f t="shared" si="20"/>
        <v>230</v>
      </c>
      <c r="H349" s="121">
        <v>460</v>
      </c>
    </row>
    <row r="350" spans="1:8" ht="15" customHeight="1">
      <c r="A350" s="109">
        <f t="shared" si="21"/>
        <v>45</v>
      </c>
      <c r="B350" s="109">
        <v>1812</v>
      </c>
      <c r="C350" s="118" t="s">
        <v>399</v>
      </c>
      <c r="D350" s="37"/>
      <c r="E350" s="109" t="s">
        <v>13</v>
      </c>
      <c r="F350" s="120">
        <v>4</v>
      </c>
      <c r="G350" s="111">
        <f t="shared" si="20"/>
        <v>120</v>
      </c>
      <c r="H350" s="121">
        <v>480</v>
      </c>
    </row>
    <row r="351" spans="1:8" ht="15" customHeight="1">
      <c r="A351" s="109">
        <f t="shared" si="21"/>
        <v>46</v>
      </c>
      <c r="B351" s="109">
        <v>1812</v>
      </c>
      <c r="C351" s="118" t="s">
        <v>400</v>
      </c>
      <c r="D351" s="37"/>
      <c r="E351" s="109" t="s">
        <v>13</v>
      </c>
      <c r="F351" s="120">
        <v>3</v>
      </c>
      <c r="G351" s="111">
        <f t="shared" si="20"/>
        <v>160</v>
      </c>
      <c r="H351" s="121">
        <v>480</v>
      </c>
    </row>
    <row r="352" spans="1:8" ht="15" customHeight="1">
      <c r="A352" s="109">
        <f t="shared" si="21"/>
        <v>47</v>
      </c>
      <c r="B352" s="109">
        <v>1812</v>
      </c>
      <c r="C352" s="118" t="s">
        <v>401</v>
      </c>
      <c r="D352" s="37"/>
      <c r="E352" s="109" t="s">
        <v>13</v>
      </c>
      <c r="F352" s="120">
        <v>2</v>
      </c>
      <c r="G352" s="111">
        <f t="shared" si="20"/>
        <v>70</v>
      </c>
      <c r="H352" s="121">
        <v>140</v>
      </c>
    </row>
    <row r="353" spans="1:8" ht="15" customHeight="1">
      <c r="A353" s="109">
        <f t="shared" si="21"/>
        <v>48</v>
      </c>
      <c r="B353" s="109">
        <v>1812</v>
      </c>
      <c r="C353" s="118" t="s">
        <v>361</v>
      </c>
      <c r="D353" s="37"/>
      <c r="E353" s="109" t="s">
        <v>13</v>
      </c>
      <c r="F353" s="120">
        <v>2</v>
      </c>
      <c r="G353" s="111">
        <f t="shared" si="20"/>
        <v>90</v>
      </c>
      <c r="H353" s="121">
        <v>180</v>
      </c>
    </row>
    <row r="354" spans="1:8" ht="15" customHeight="1">
      <c r="A354" s="109">
        <f t="shared" si="21"/>
        <v>49</v>
      </c>
      <c r="B354" s="109">
        <v>1812</v>
      </c>
      <c r="C354" s="118" t="s">
        <v>402</v>
      </c>
      <c r="D354" s="37"/>
      <c r="E354" s="109" t="s">
        <v>13</v>
      </c>
      <c r="F354" s="120">
        <v>2</v>
      </c>
      <c r="G354" s="111">
        <f t="shared" si="20"/>
        <v>110</v>
      </c>
      <c r="H354" s="121">
        <v>220</v>
      </c>
    </row>
    <row r="355" spans="1:8" ht="15" customHeight="1">
      <c r="A355" s="109">
        <f t="shared" si="21"/>
        <v>50</v>
      </c>
      <c r="B355" s="109">
        <v>1812</v>
      </c>
      <c r="C355" s="118" t="s">
        <v>403</v>
      </c>
      <c r="D355" s="37"/>
      <c r="E355" s="109" t="s">
        <v>413</v>
      </c>
      <c r="F355" s="120">
        <v>150</v>
      </c>
      <c r="G355" s="111">
        <f t="shared" si="20"/>
        <v>6.7</v>
      </c>
      <c r="H355" s="121">
        <v>1005</v>
      </c>
    </row>
    <row r="356" spans="1:8" ht="15" customHeight="1">
      <c r="A356" s="109">
        <f t="shared" si="21"/>
        <v>51</v>
      </c>
      <c r="B356" s="109">
        <v>1812</v>
      </c>
      <c r="C356" s="118" t="s">
        <v>404</v>
      </c>
      <c r="D356" s="37"/>
      <c r="E356" s="109" t="s">
        <v>13</v>
      </c>
      <c r="F356" s="120">
        <v>10</v>
      </c>
      <c r="G356" s="111">
        <f t="shared" si="20"/>
        <v>38</v>
      </c>
      <c r="H356" s="121">
        <v>380</v>
      </c>
    </row>
    <row r="357" spans="1:8" ht="15" customHeight="1">
      <c r="A357" s="109">
        <f t="shared" si="21"/>
        <v>52</v>
      </c>
      <c r="B357" s="109">
        <v>1812</v>
      </c>
      <c r="C357" s="118" t="s">
        <v>405</v>
      </c>
      <c r="D357" s="37"/>
      <c r="E357" s="109" t="s">
        <v>13</v>
      </c>
      <c r="F357" s="120">
        <v>10</v>
      </c>
      <c r="G357" s="111">
        <f t="shared" si="20"/>
        <v>1.4</v>
      </c>
      <c r="H357" s="121">
        <v>14</v>
      </c>
    </row>
    <row r="358" spans="1:8" ht="15" customHeight="1">
      <c r="A358" s="109">
        <f t="shared" si="21"/>
        <v>53</v>
      </c>
      <c r="B358" s="109">
        <v>1812</v>
      </c>
      <c r="C358" s="118" t="s">
        <v>406</v>
      </c>
      <c r="D358" s="37"/>
      <c r="E358" s="109" t="s">
        <v>413</v>
      </c>
      <c r="F358" s="120">
        <v>90</v>
      </c>
      <c r="G358" s="111">
        <f t="shared" si="20"/>
        <v>1</v>
      </c>
      <c r="H358" s="121">
        <v>90</v>
      </c>
    </row>
    <row r="359" spans="1:8" ht="15" customHeight="1">
      <c r="A359" s="109">
        <f t="shared" si="21"/>
        <v>54</v>
      </c>
      <c r="B359" s="109">
        <v>1812</v>
      </c>
      <c r="C359" s="118" t="s">
        <v>407</v>
      </c>
      <c r="D359" s="37"/>
      <c r="E359" s="109" t="s">
        <v>414</v>
      </c>
      <c r="F359" s="120">
        <v>15</v>
      </c>
      <c r="G359" s="111">
        <f t="shared" si="20"/>
        <v>16.7</v>
      </c>
      <c r="H359" s="121">
        <v>250.5</v>
      </c>
    </row>
    <row r="360" spans="1:8" ht="15" customHeight="1">
      <c r="A360" s="109">
        <f t="shared" si="21"/>
        <v>55</v>
      </c>
      <c r="B360" s="109">
        <v>1812</v>
      </c>
      <c r="C360" s="118" t="s">
        <v>408</v>
      </c>
      <c r="D360" s="37"/>
      <c r="E360" s="109" t="s">
        <v>414</v>
      </c>
      <c r="F360" s="120">
        <v>22</v>
      </c>
      <c r="G360" s="111">
        <f t="shared" si="20"/>
        <v>26.4</v>
      </c>
      <c r="H360" s="121">
        <v>580.79999999999995</v>
      </c>
    </row>
    <row r="361" spans="1:8" ht="15" customHeight="1">
      <c r="A361" s="109">
        <f t="shared" si="21"/>
        <v>56</v>
      </c>
      <c r="B361" s="109">
        <v>1812</v>
      </c>
      <c r="C361" s="118" t="s">
        <v>409</v>
      </c>
      <c r="D361" s="37"/>
      <c r="E361" s="109" t="s">
        <v>338</v>
      </c>
      <c r="F361" s="120">
        <v>9</v>
      </c>
      <c r="G361" s="111">
        <f t="shared" si="20"/>
        <v>24.72</v>
      </c>
      <c r="H361" s="121">
        <v>222.48</v>
      </c>
    </row>
    <row r="362" spans="1:8" ht="15" customHeight="1">
      <c r="A362" s="160" t="s">
        <v>410</v>
      </c>
      <c r="B362" s="156"/>
      <c r="C362" s="37"/>
      <c r="D362" s="37"/>
      <c r="E362" s="37"/>
      <c r="F362" s="37"/>
      <c r="G362" s="37"/>
      <c r="H362" s="122">
        <f>SUM(H306:H361)</f>
        <v>24829.599999999999</v>
      </c>
    </row>
    <row r="364" spans="1:8" ht="15" customHeight="1">
      <c r="A364" s="160" t="s">
        <v>411</v>
      </c>
      <c r="B364" s="156"/>
      <c r="C364" s="37" t="s">
        <v>415</v>
      </c>
      <c r="D364" s="37"/>
      <c r="E364" s="37"/>
      <c r="F364" s="37"/>
      <c r="G364" s="37"/>
      <c r="H364" s="122">
        <v>15776.74</v>
      </c>
    </row>
    <row r="366" spans="1:8" ht="15" customHeight="1">
      <c r="A366" s="160" t="s">
        <v>416</v>
      </c>
      <c r="B366" s="156"/>
      <c r="C366" s="37" t="s">
        <v>417</v>
      </c>
      <c r="D366" s="37"/>
      <c r="E366" s="37" t="s">
        <v>418</v>
      </c>
      <c r="F366" s="37">
        <v>12.47</v>
      </c>
      <c r="G366" s="111">
        <f t="shared" ref="G366" si="22">H366/F366</f>
        <v>3500</v>
      </c>
      <c r="H366" s="122">
        <v>43645</v>
      </c>
    </row>
    <row r="368" spans="1:8" ht="15" customHeight="1">
      <c r="A368" s="160" t="s">
        <v>419</v>
      </c>
      <c r="B368" s="156"/>
      <c r="C368" s="37" t="s">
        <v>420</v>
      </c>
      <c r="D368" s="37"/>
      <c r="E368" s="37" t="s">
        <v>336</v>
      </c>
      <c r="F368" s="37">
        <v>80</v>
      </c>
      <c r="G368" s="111">
        <f t="shared" ref="G368" si="23">H368/F368</f>
        <v>3</v>
      </c>
      <c r="H368" s="122">
        <v>240</v>
      </c>
    </row>
    <row r="372" spans="2:51" ht="15" customHeight="1">
      <c r="B372" s="136" t="s">
        <v>423</v>
      </c>
      <c r="C372" s="137"/>
      <c r="D372" s="137"/>
      <c r="E372" s="137"/>
      <c r="F372" s="138"/>
      <c r="G372" s="127"/>
      <c r="H372" s="127" t="s">
        <v>424</v>
      </c>
      <c r="I372" s="127"/>
      <c r="J372" s="127"/>
      <c r="K372" s="137"/>
      <c r="L372" s="138"/>
      <c r="M372" s="127"/>
      <c r="N372" s="127"/>
      <c r="O372" s="127"/>
      <c r="P372" s="127"/>
      <c r="Q372" s="127"/>
      <c r="R372" s="128"/>
      <c r="S372" s="127"/>
      <c r="T372" s="127"/>
      <c r="U372" s="127"/>
      <c r="V372" s="127"/>
      <c r="W372" s="127"/>
      <c r="X372" s="127"/>
      <c r="Y372" s="127"/>
      <c r="Z372" s="127"/>
      <c r="AA372" s="127"/>
      <c r="AB372" s="127"/>
      <c r="AC372" s="127"/>
      <c r="AD372" s="127"/>
      <c r="AE372" s="127"/>
      <c r="AF372" s="127"/>
      <c r="AG372" s="127"/>
      <c r="AH372" s="127"/>
      <c r="AI372" s="127"/>
      <c r="AJ372" s="127"/>
      <c r="AK372" s="127"/>
      <c r="AL372" s="127"/>
      <c r="AM372" s="127"/>
      <c r="AN372" s="127"/>
      <c r="AO372" s="127"/>
      <c r="AP372" s="127"/>
      <c r="AQ372" s="127"/>
      <c r="AR372" s="127"/>
      <c r="AS372" s="127"/>
      <c r="AT372" s="127"/>
      <c r="AU372" s="127"/>
      <c r="AV372" s="127"/>
      <c r="AW372" s="127"/>
      <c r="AX372" s="127"/>
      <c r="AY372" s="127"/>
    </row>
  </sheetData>
  <mergeCells count="46">
    <mergeCell ref="I2:K2"/>
    <mergeCell ref="I3:K3"/>
    <mergeCell ref="B5:J5"/>
    <mergeCell ref="F285:H285"/>
    <mergeCell ref="A362:B362"/>
    <mergeCell ref="A56:B56"/>
    <mergeCell ref="A285:A286"/>
    <mergeCell ref="B285:B286"/>
    <mergeCell ref="C285:D285"/>
    <mergeCell ref="E285:E286"/>
    <mergeCell ref="A63:K63"/>
    <mergeCell ref="A265:B265"/>
    <mergeCell ref="A6:K6"/>
    <mergeCell ref="A7:A8"/>
    <mergeCell ref="B7:B8"/>
    <mergeCell ref="D7:D8"/>
    <mergeCell ref="G7:G8"/>
    <mergeCell ref="C7:C8"/>
    <mergeCell ref="H7:H8"/>
    <mergeCell ref="I7:K7"/>
    <mergeCell ref="A42:K42"/>
    <mergeCell ref="A9:K9"/>
    <mergeCell ref="A368:B368"/>
    <mergeCell ref="C58:C59"/>
    <mergeCell ref="A283:B283"/>
    <mergeCell ref="A266:K266"/>
    <mergeCell ref="A60:K60"/>
    <mergeCell ref="A62:B62"/>
    <mergeCell ref="A364:B364"/>
    <mergeCell ref="A366:B366"/>
    <mergeCell ref="A293:B293"/>
    <mergeCell ref="A292:B292"/>
    <mergeCell ref="A304:B304"/>
    <mergeCell ref="I58:K58"/>
    <mergeCell ref="H58:H59"/>
    <mergeCell ref="A10:K10"/>
    <mergeCell ref="A15:D15"/>
    <mergeCell ref="A16:K16"/>
    <mergeCell ref="A57:K57"/>
    <mergeCell ref="A48:B48"/>
    <mergeCell ref="A49:K49"/>
    <mergeCell ref="A53:B53"/>
    <mergeCell ref="A58:A59"/>
    <mergeCell ref="B58:B59"/>
    <mergeCell ref="D58:D59"/>
    <mergeCell ref="G58:G59"/>
  </mergeCells>
  <pageMargins left="0.70866141732283472" right="0.70866141732283472" top="0.74803149606299213" bottom="0.74803149606299213" header="0" footer="0"/>
  <pageSetup scale="75" fitToHeight="1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№1 Необор.мат.активи</vt:lpstr>
      <vt:lpstr>'№1 Необор.мат.активи'!Область_печати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Admin</cp:lastModifiedBy>
  <cp:lastPrinted>2020-12-24T13:55:03Z</cp:lastPrinted>
  <dcterms:created xsi:type="dcterms:W3CDTF">2020-12-23T19:32:17Z</dcterms:created>
  <dcterms:modified xsi:type="dcterms:W3CDTF">2020-12-24T20:53:04Z</dcterms:modified>
</cp:coreProperties>
</file>