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E:\2 сесія\исправленные\Освіта\41\"/>
    </mc:Choice>
  </mc:AlternateContent>
  <xr:revisionPtr revIDLastSave="0" documentId="13_ncr:1_{19A9AE2C-1B8A-49B7-8775-4254C0DA6341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 износ 113-114 2020р" sheetId="7" r:id="rId1"/>
  </sheets>
  <definedNames>
    <definedName name="_xlnm.Print_Titles" localSheetId="0">' износ 113-114 2020р'!$7:$11</definedName>
    <definedName name="_xlnm.Print_Area" localSheetId="0">' износ 113-114 2020р'!$A$1:$BF$852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A840" i="7" l="1"/>
  <c r="BA839" i="7"/>
  <c r="BA809" i="7"/>
  <c r="BA808" i="7"/>
  <c r="BA807" i="7"/>
  <c r="BA806" i="7"/>
  <c r="BA805" i="7"/>
  <c r="BA804" i="7"/>
  <c r="BA803" i="7"/>
  <c r="BA802" i="7"/>
  <c r="BA801" i="7"/>
  <c r="BA800" i="7"/>
  <c r="BA799" i="7"/>
  <c r="BA798" i="7"/>
  <c r="BA797" i="7"/>
  <c r="BA796" i="7"/>
  <c r="BA795" i="7"/>
  <c r="BA794" i="7"/>
  <c r="BA793" i="7"/>
  <c r="BA792" i="7"/>
  <c r="BA791" i="7"/>
  <c r="BA790" i="7"/>
  <c r="BA789" i="7"/>
  <c r="BA788" i="7"/>
  <c r="BA787" i="7"/>
  <c r="BA786" i="7"/>
  <c r="BA785" i="7"/>
  <c r="BA784" i="7"/>
  <c r="BA783" i="7"/>
  <c r="BA782" i="7"/>
  <c r="BA781" i="7"/>
  <c r="BA780" i="7"/>
  <c r="BA779" i="7"/>
  <c r="BA778" i="7"/>
  <c r="BA777" i="7"/>
  <c r="BA776" i="7"/>
  <c r="BA775" i="7"/>
  <c r="BA774" i="7"/>
  <c r="BA773" i="7"/>
  <c r="BA772" i="7"/>
  <c r="BA771" i="7"/>
  <c r="BA770" i="7"/>
  <c r="BA769" i="7"/>
  <c r="BA768" i="7"/>
  <c r="BA767" i="7"/>
  <c r="BA766" i="7"/>
  <c r="BA765" i="7"/>
  <c r="BA764" i="7"/>
  <c r="BA763" i="7"/>
  <c r="BA762" i="7"/>
  <c r="BA761" i="7"/>
  <c r="BA760" i="7"/>
  <c r="BA759" i="7"/>
  <c r="BA758" i="7"/>
  <c r="BA757" i="7"/>
  <c r="BA756" i="7"/>
  <c r="BA755" i="7"/>
  <c r="BA754" i="7"/>
  <c r="BA753" i="7"/>
  <c r="BA752" i="7"/>
  <c r="BA751" i="7"/>
  <c r="BA750" i="7"/>
  <c r="BA749" i="7"/>
  <c r="BA748" i="7"/>
  <c r="BA747" i="7"/>
  <c r="BA746" i="7"/>
  <c r="BA745" i="7"/>
  <c r="BA744" i="7"/>
  <c r="BA743" i="7"/>
  <c r="BA742" i="7"/>
  <c r="BA741" i="7"/>
  <c r="BA740" i="7"/>
  <c r="BA739" i="7"/>
  <c r="BA738" i="7"/>
  <c r="BA737" i="7"/>
  <c r="BA736" i="7"/>
  <c r="BA735" i="7"/>
  <c r="BA734" i="7"/>
  <c r="BA733" i="7"/>
  <c r="BA732" i="7"/>
  <c r="BA731" i="7"/>
  <c r="BA730" i="7"/>
  <c r="BA729" i="7"/>
  <c r="BA728" i="7"/>
  <c r="BA727" i="7"/>
  <c r="BA726" i="7"/>
  <c r="BA725" i="7"/>
  <c r="BA724" i="7"/>
  <c r="BA723" i="7"/>
  <c r="BA722" i="7"/>
  <c r="BA721" i="7"/>
  <c r="BA720" i="7"/>
  <c r="BA719" i="7"/>
  <c r="BA718" i="7"/>
  <c r="BA717" i="7"/>
  <c r="BA716" i="7"/>
  <c r="BA715" i="7"/>
  <c r="BA714" i="7"/>
  <c r="BA713" i="7"/>
  <c r="BA712" i="7"/>
  <c r="BA711" i="7"/>
  <c r="BA710" i="7"/>
  <c r="BA709" i="7"/>
  <c r="BA708" i="7"/>
  <c r="BA707" i="7"/>
  <c r="BA706" i="7"/>
  <c r="BA705" i="7"/>
  <c r="BA704" i="7"/>
  <c r="BA703" i="7"/>
  <c r="BA702" i="7"/>
  <c r="BA701" i="7"/>
  <c r="BA700" i="7"/>
  <c r="BA699" i="7"/>
  <c r="BA698" i="7"/>
  <c r="BA697" i="7"/>
  <c r="BA696" i="7"/>
  <c r="BA695" i="7"/>
  <c r="BA694" i="7"/>
  <c r="BA693" i="7"/>
  <c r="BA692" i="7"/>
  <c r="BA691" i="7"/>
  <c r="BA690" i="7"/>
  <c r="BA689" i="7"/>
  <c r="BA688" i="7"/>
  <c r="BA687" i="7"/>
  <c r="BA686" i="7"/>
  <c r="BA685" i="7"/>
  <c r="BA684" i="7"/>
  <c r="BA683" i="7"/>
  <c r="BA682" i="7"/>
  <c r="BA681" i="7"/>
  <c r="BA680" i="7"/>
  <c r="BA679" i="7"/>
  <c r="BA678" i="7"/>
  <c r="BA677" i="7"/>
  <c r="BA676" i="7"/>
  <c r="BA675" i="7"/>
  <c r="BA674" i="7"/>
  <c r="BA673" i="7"/>
  <c r="BA672" i="7"/>
  <c r="BA671" i="7"/>
  <c r="BA670" i="7"/>
  <c r="BA669" i="7"/>
  <c r="BA668" i="7"/>
  <c r="BA667" i="7"/>
  <c r="BA666" i="7"/>
  <c r="BA665" i="7"/>
  <c r="BA664" i="7"/>
  <c r="BA663" i="7"/>
  <c r="BA662" i="7"/>
  <c r="BA661" i="7"/>
  <c r="BA660" i="7"/>
  <c r="BA659" i="7"/>
  <c r="BA658" i="7"/>
  <c r="BA657" i="7"/>
  <c r="BA656" i="7"/>
  <c r="BA655" i="7"/>
  <c r="BA654" i="7"/>
  <c r="BA653" i="7"/>
  <c r="BA652" i="7"/>
  <c r="BA651" i="7"/>
  <c r="BA650" i="7"/>
  <c r="BA649" i="7"/>
  <c r="BA648" i="7"/>
  <c r="BA647" i="7"/>
  <c r="BA646" i="7"/>
  <c r="BA645" i="7"/>
  <c r="BA88" i="7"/>
  <c r="BA87" i="7"/>
  <c r="BA86" i="7"/>
  <c r="BA85" i="7"/>
  <c r="BA84" i="7"/>
  <c r="BA83" i="7"/>
  <c r="BA82" i="7"/>
  <c r="BA81" i="7"/>
  <c r="BA80" i="7"/>
  <c r="BA79" i="7"/>
  <c r="BA78" i="7"/>
  <c r="BA77" i="7"/>
  <c r="BA76" i="7"/>
  <c r="BA75" i="7"/>
  <c r="BA74" i="7"/>
  <c r="BA73" i="7"/>
  <c r="BA72" i="7"/>
  <c r="BA71" i="7"/>
  <c r="BA70" i="7"/>
  <c r="BA69" i="7"/>
  <c r="BA68" i="7"/>
  <c r="BA67" i="7"/>
  <c r="BA66" i="7"/>
  <c r="BA65" i="7"/>
  <c r="BA64" i="7"/>
  <c r="BA63" i="7"/>
  <c r="BA62" i="7"/>
  <c r="BA61" i="7"/>
  <c r="BA60" i="7"/>
  <c r="BA59" i="7"/>
  <c r="BA58" i="7"/>
  <c r="BA57" i="7"/>
  <c r="BA56" i="7"/>
  <c r="BA55" i="7"/>
  <c r="BA54" i="7"/>
  <c r="BA53" i="7"/>
  <c r="BA52" i="7"/>
  <c r="BA51" i="7"/>
  <c r="BA50" i="7"/>
  <c r="BA49" i="7"/>
  <c r="BA48" i="7"/>
  <c r="BA47" i="7"/>
  <c r="BA46" i="7"/>
  <c r="BA45" i="7"/>
  <c r="BA44" i="7"/>
  <c r="BA43" i="7"/>
  <c r="BA42" i="7"/>
  <c r="BA41" i="7"/>
  <c r="BA40" i="7"/>
  <c r="BA39" i="7"/>
  <c r="BA38" i="7"/>
  <c r="BA37" i="7"/>
  <c r="BA36" i="7"/>
  <c r="BA35" i="7"/>
  <c r="BA34" i="7"/>
  <c r="BA33" i="7"/>
  <c r="BA32" i="7"/>
  <c r="BA31" i="7"/>
  <c r="BA30" i="7"/>
  <c r="BA29" i="7"/>
  <c r="BA28" i="7"/>
  <c r="BA27" i="7"/>
  <c r="BA26" i="7"/>
  <c r="BA25" i="7"/>
  <c r="BA24" i="7"/>
  <c r="BA23" i="7"/>
  <c r="BA22" i="7"/>
  <c r="BD843" i="7"/>
  <c r="BC843" i="7"/>
  <c r="AZ843" i="7"/>
  <c r="X843" i="7"/>
  <c r="BE842" i="7"/>
  <c r="BE843" i="7" s="1"/>
  <c r="BB842" i="7"/>
  <c r="BB843" i="7" s="1"/>
  <c r="BA842" i="7"/>
  <c r="BA843" i="7" s="1"/>
  <c r="BC841" i="7"/>
  <c r="AZ841" i="7"/>
  <c r="AY841" i="7"/>
  <c r="AY843" i="7" s="1"/>
  <c r="AX841" i="7"/>
  <c r="AX843" i="7" s="1"/>
  <c r="AW841" i="7"/>
  <c r="AW843" i="7" s="1"/>
  <c r="AV841" i="7"/>
  <c r="AV843" i="7" s="1"/>
  <c r="AU841" i="7"/>
  <c r="AU843" i="7" s="1"/>
  <c r="AT841" i="7"/>
  <c r="AT843" i="7" s="1"/>
  <c r="AS841" i="7"/>
  <c r="AS843" i="7" s="1"/>
  <c r="AR841" i="7"/>
  <c r="AR843" i="7" s="1"/>
  <c r="AQ841" i="7"/>
  <c r="AQ843" i="7" s="1"/>
  <c r="AP841" i="7"/>
  <c r="AP843" i="7" s="1"/>
  <c r="AO841" i="7"/>
  <c r="AO843" i="7" s="1"/>
  <c r="AN841" i="7"/>
  <c r="AN843" i="7" s="1"/>
  <c r="AM841" i="7"/>
  <c r="AM843" i="7" s="1"/>
  <c r="AL841" i="7"/>
  <c r="AL843" i="7" s="1"/>
  <c r="AK841" i="7"/>
  <c r="AK843" i="7" s="1"/>
  <c r="AJ841" i="7"/>
  <c r="AJ843" i="7" s="1"/>
  <c r="AI841" i="7"/>
  <c r="AI843" i="7" s="1"/>
  <c r="AH841" i="7"/>
  <c r="AH843" i="7" s="1"/>
  <c r="AG841" i="7"/>
  <c r="AG843" i="7" s="1"/>
  <c r="AF841" i="7"/>
  <c r="AF843" i="7" s="1"/>
  <c r="AE841" i="7"/>
  <c r="AE843" i="7" s="1"/>
  <c r="AD841" i="7"/>
  <c r="AD843" i="7" s="1"/>
  <c r="AC841" i="7"/>
  <c r="AC843" i="7" s="1"/>
  <c r="AB841" i="7"/>
  <c r="AB843" i="7" s="1"/>
  <c r="AA841" i="7"/>
  <c r="AA843" i="7" s="1"/>
  <c r="Z841" i="7"/>
  <c r="Z843" i="7" s="1"/>
  <c r="Y841" i="7"/>
  <c r="Y843" i="7" s="1"/>
  <c r="X841" i="7"/>
  <c r="BE840" i="7"/>
  <c r="BF840" i="7" s="1"/>
  <c r="BB840" i="7"/>
  <c r="BE839" i="7"/>
  <c r="BF839" i="7" s="1"/>
  <c r="BB839" i="7"/>
  <c r="BE838" i="7"/>
  <c r="BF838" i="7" s="1"/>
  <c r="BB838" i="7"/>
  <c r="BA838" i="7"/>
  <c r="BE837" i="7"/>
  <c r="BF837" i="7" s="1"/>
  <c r="BB837" i="7"/>
  <c r="BA837" i="7"/>
  <c r="BE836" i="7"/>
  <c r="BF836" i="7" s="1"/>
  <c r="BB836" i="7"/>
  <c r="BA836" i="7"/>
  <c r="BE835" i="7"/>
  <c r="BF835" i="7" s="1"/>
  <c r="BB835" i="7"/>
  <c r="BA835" i="7"/>
  <c r="BE834" i="7"/>
  <c r="BF834" i="7" s="1"/>
  <c r="BA834" i="7"/>
  <c r="BE833" i="7"/>
  <c r="BF833" i="7" s="1"/>
  <c r="BA833" i="7"/>
  <c r="BE832" i="7"/>
  <c r="BF832" i="7" s="1"/>
  <c r="BA832" i="7"/>
  <c r="BE831" i="7"/>
  <c r="BF831" i="7" s="1"/>
  <c r="BA831" i="7"/>
  <c r="BE830" i="7"/>
  <c r="BF830" i="7" s="1"/>
  <c r="BA830" i="7"/>
  <c r="BE829" i="7"/>
  <c r="BF829" i="7" s="1"/>
  <c r="BA829" i="7"/>
  <c r="BE828" i="7"/>
  <c r="BF828" i="7" s="1"/>
  <c r="BA828" i="7"/>
  <c r="BE827" i="7"/>
  <c r="BF827" i="7" s="1"/>
  <c r="BA827" i="7"/>
  <c r="BE826" i="7"/>
  <c r="BF826" i="7" s="1"/>
  <c r="BA826" i="7"/>
  <c r="BE825" i="7"/>
  <c r="BF825" i="7" s="1"/>
  <c r="BD825" i="7"/>
  <c r="BA825" i="7"/>
  <c r="BE824" i="7"/>
  <c r="BF824" i="7" s="1"/>
  <c r="BD824" i="7"/>
  <c r="BA824" i="7"/>
  <c r="BE823" i="7"/>
  <c r="BF823" i="7" s="1"/>
  <c r="BD823" i="7"/>
  <c r="BA823" i="7"/>
  <c r="BE822" i="7"/>
  <c r="BF822" i="7" s="1"/>
  <c r="BD822" i="7"/>
  <c r="BA822" i="7"/>
  <c r="BE821" i="7"/>
  <c r="BF821" i="7" s="1"/>
  <c r="BD821" i="7"/>
  <c r="BA821" i="7"/>
  <c r="BE820" i="7"/>
  <c r="BF820" i="7" s="1"/>
  <c r="BD820" i="7"/>
  <c r="BA820" i="7"/>
  <c r="BE819" i="7"/>
  <c r="BF819" i="7" s="1"/>
  <c r="BD819" i="7"/>
  <c r="BA819" i="7"/>
  <c r="BF818" i="7"/>
  <c r="BE818" i="7"/>
  <c r="BD818" i="7"/>
  <c r="BA818" i="7"/>
  <c r="BE817" i="7"/>
  <c r="BF817" i="7" s="1"/>
  <c r="BD817" i="7"/>
  <c r="BA817" i="7"/>
  <c r="BE816" i="7"/>
  <c r="BF816" i="7" s="1"/>
  <c r="BD816" i="7"/>
  <c r="BA816" i="7"/>
  <c r="BE815" i="7"/>
  <c r="BF815" i="7" s="1"/>
  <c r="BD815" i="7"/>
  <c r="BA815" i="7"/>
  <c r="A815" i="7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BE814" i="7"/>
  <c r="BF814" i="7" s="1"/>
  <c r="BB814" i="7"/>
  <c r="BA814" i="7"/>
  <c r="BE813" i="7"/>
  <c r="BF813" i="7" s="1"/>
  <c r="BB813" i="7"/>
  <c r="BA813" i="7"/>
  <c r="BE812" i="7"/>
  <c r="BF812" i="7" s="1"/>
  <c r="BB812" i="7"/>
  <c r="BA812" i="7"/>
  <c r="BE811" i="7"/>
  <c r="BB811" i="7"/>
  <c r="BA811" i="7"/>
  <c r="BC810" i="7"/>
  <c r="AZ810" i="7"/>
  <c r="X810" i="7"/>
  <c r="BE809" i="7"/>
  <c r="BF809" i="7" s="1"/>
  <c r="BB809" i="7"/>
  <c r="BE808" i="7"/>
  <c r="BF808" i="7" s="1"/>
  <c r="BB808" i="7"/>
  <c r="BE807" i="7"/>
  <c r="BF807" i="7" s="1"/>
  <c r="BB807" i="7"/>
  <c r="BE806" i="7"/>
  <c r="BF806" i="7" s="1"/>
  <c r="BB806" i="7"/>
  <c r="BE805" i="7"/>
  <c r="BF805" i="7" s="1"/>
  <c r="BB805" i="7"/>
  <c r="BE804" i="7"/>
  <c r="BF804" i="7" s="1"/>
  <c r="BB804" i="7"/>
  <c r="BE803" i="7"/>
  <c r="BF803" i="7" s="1"/>
  <c r="BB803" i="7"/>
  <c r="BE802" i="7"/>
  <c r="BF802" i="7" s="1"/>
  <c r="BB802" i="7"/>
  <c r="BE801" i="7"/>
  <c r="BF801" i="7" s="1"/>
  <c r="BB801" i="7"/>
  <c r="BE800" i="7"/>
  <c r="BF800" i="7" s="1"/>
  <c r="BB800" i="7"/>
  <c r="BE799" i="7"/>
  <c r="BF799" i="7" s="1"/>
  <c r="BB799" i="7"/>
  <c r="BE798" i="7"/>
  <c r="BF798" i="7" s="1"/>
  <c r="BB798" i="7"/>
  <c r="BE797" i="7"/>
  <c r="BF797" i="7" s="1"/>
  <c r="BB797" i="7"/>
  <c r="BE796" i="7"/>
  <c r="BF796" i="7" s="1"/>
  <c r="BB796" i="7"/>
  <c r="BE795" i="7"/>
  <c r="BF795" i="7" s="1"/>
  <c r="BB795" i="7"/>
  <c r="BE794" i="7"/>
  <c r="BF794" i="7" s="1"/>
  <c r="BB794" i="7"/>
  <c r="BE793" i="7"/>
  <c r="BF793" i="7" s="1"/>
  <c r="BB793" i="7"/>
  <c r="BE792" i="7"/>
  <c r="BF792" i="7" s="1"/>
  <c r="BB792" i="7"/>
  <c r="BE791" i="7"/>
  <c r="BF791" i="7" s="1"/>
  <c r="BB791" i="7"/>
  <c r="BE790" i="7"/>
  <c r="BF790" i="7" s="1"/>
  <c r="BB790" i="7"/>
  <c r="BE789" i="7"/>
  <c r="BF789" i="7" s="1"/>
  <c r="BB789" i="7"/>
  <c r="BE788" i="7"/>
  <c r="BF788" i="7" s="1"/>
  <c r="BB788" i="7"/>
  <c r="BE787" i="7"/>
  <c r="BF787" i="7" s="1"/>
  <c r="BB787" i="7"/>
  <c r="BE786" i="7"/>
  <c r="BF786" i="7" s="1"/>
  <c r="BB786" i="7"/>
  <c r="BE785" i="7"/>
  <c r="BF785" i="7" s="1"/>
  <c r="BB785" i="7"/>
  <c r="BE784" i="7"/>
  <c r="BF784" i="7" s="1"/>
  <c r="BB784" i="7"/>
  <c r="BE783" i="7"/>
  <c r="BF783" i="7" s="1"/>
  <c r="BB783" i="7"/>
  <c r="BE782" i="7"/>
  <c r="BF782" i="7" s="1"/>
  <c r="BB782" i="7"/>
  <c r="BE781" i="7"/>
  <c r="BF781" i="7" s="1"/>
  <c r="BB781" i="7"/>
  <c r="BE780" i="7"/>
  <c r="BF780" i="7" s="1"/>
  <c r="BB780" i="7"/>
  <c r="BE779" i="7"/>
  <c r="BF779" i="7" s="1"/>
  <c r="BB779" i="7"/>
  <c r="BE778" i="7"/>
  <c r="BF778" i="7" s="1"/>
  <c r="BB778" i="7"/>
  <c r="BE777" i="7"/>
  <c r="BF777" i="7" s="1"/>
  <c r="BB777" i="7"/>
  <c r="BE776" i="7"/>
  <c r="BF776" i="7" s="1"/>
  <c r="BB776" i="7"/>
  <c r="BE775" i="7"/>
  <c r="BF775" i="7" s="1"/>
  <c r="BB775" i="7"/>
  <c r="BE774" i="7"/>
  <c r="BF774" i="7" s="1"/>
  <c r="BB774" i="7"/>
  <c r="BE773" i="7"/>
  <c r="BF773" i="7" s="1"/>
  <c r="BB773" i="7"/>
  <c r="BE772" i="7"/>
  <c r="BF772" i="7" s="1"/>
  <c r="BB772" i="7"/>
  <c r="BE771" i="7"/>
  <c r="BF771" i="7" s="1"/>
  <c r="BB771" i="7"/>
  <c r="BE770" i="7"/>
  <c r="BF770" i="7" s="1"/>
  <c r="BB770" i="7"/>
  <c r="BE769" i="7"/>
  <c r="BF769" i="7" s="1"/>
  <c r="BB769" i="7"/>
  <c r="BE768" i="7"/>
  <c r="BF768" i="7" s="1"/>
  <c r="BB768" i="7"/>
  <c r="BE767" i="7"/>
  <c r="BF767" i="7" s="1"/>
  <c r="BB767" i="7"/>
  <c r="BE766" i="7"/>
  <c r="BF766" i="7" s="1"/>
  <c r="BB766" i="7"/>
  <c r="BE765" i="7"/>
  <c r="BF765" i="7" s="1"/>
  <c r="BB765" i="7"/>
  <c r="BE764" i="7"/>
  <c r="BF764" i="7" s="1"/>
  <c r="BB764" i="7"/>
  <c r="BE763" i="7"/>
  <c r="BF763" i="7" s="1"/>
  <c r="BB763" i="7"/>
  <c r="BE762" i="7"/>
  <c r="BF762" i="7" s="1"/>
  <c r="BB762" i="7"/>
  <c r="BE761" i="7"/>
  <c r="BF761" i="7" s="1"/>
  <c r="BB761" i="7"/>
  <c r="BE760" i="7"/>
  <c r="BF760" i="7" s="1"/>
  <c r="BB760" i="7"/>
  <c r="BE759" i="7"/>
  <c r="BF759" i="7" s="1"/>
  <c r="BB759" i="7"/>
  <c r="BE758" i="7"/>
  <c r="BF758" i="7" s="1"/>
  <c r="BB758" i="7"/>
  <c r="BE757" i="7"/>
  <c r="BF757" i="7" s="1"/>
  <c r="BB757" i="7"/>
  <c r="BE756" i="7"/>
  <c r="BF756" i="7" s="1"/>
  <c r="BB756" i="7"/>
  <c r="BE755" i="7"/>
  <c r="BF755" i="7" s="1"/>
  <c r="BB755" i="7"/>
  <c r="BE754" i="7"/>
  <c r="BF754" i="7" s="1"/>
  <c r="BB754" i="7"/>
  <c r="BE753" i="7"/>
  <c r="BF753" i="7" s="1"/>
  <c r="BB753" i="7"/>
  <c r="BE752" i="7"/>
  <c r="BF752" i="7" s="1"/>
  <c r="BB752" i="7"/>
  <c r="BE751" i="7"/>
  <c r="BF751" i="7" s="1"/>
  <c r="BB751" i="7"/>
  <c r="BE750" i="7"/>
  <c r="BF750" i="7" s="1"/>
  <c r="BB750" i="7"/>
  <c r="BE749" i="7"/>
  <c r="BF749" i="7" s="1"/>
  <c r="BB749" i="7"/>
  <c r="BE748" i="7"/>
  <c r="BF748" i="7" s="1"/>
  <c r="BB748" i="7"/>
  <c r="BE747" i="7"/>
  <c r="BF747" i="7" s="1"/>
  <c r="BB747" i="7"/>
  <c r="BE746" i="7"/>
  <c r="BF746" i="7" s="1"/>
  <c r="BB746" i="7"/>
  <c r="BE745" i="7"/>
  <c r="BF745" i="7" s="1"/>
  <c r="BB745" i="7"/>
  <c r="BE744" i="7"/>
  <c r="BF744" i="7" s="1"/>
  <c r="BB744" i="7"/>
  <c r="BE743" i="7"/>
  <c r="BF743" i="7" s="1"/>
  <c r="BB743" i="7"/>
  <c r="BE742" i="7"/>
  <c r="BF742" i="7" s="1"/>
  <c r="BB742" i="7"/>
  <c r="BE741" i="7"/>
  <c r="BF741" i="7" s="1"/>
  <c r="BB741" i="7"/>
  <c r="BE740" i="7"/>
  <c r="BF740" i="7" s="1"/>
  <c r="BB740" i="7"/>
  <c r="BE739" i="7"/>
  <c r="BF739" i="7" s="1"/>
  <c r="BB739" i="7"/>
  <c r="BE738" i="7"/>
  <c r="BF738" i="7" s="1"/>
  <c r="BB738" i="7"/>
  <c r="BE737" i="7"/>
  <c r="BF737" i="7" s="1"/>
  <c r="BB737" i="7"/>
  <c r="BE736" i="7"/>
  <c r="BF736" i="7" s="1"/>
  <c r="BB736" i="7"/>
  <c r="BE735" i="7"/>
  <c r="BF735" i="7" s="1"/>
  <c r="BB735" i="7"/>
  <c r="BE734" i="7"/>
  <c r="BF734" i="7" s="1"/>
  <c r="BB734" i="7"/>
  <c r="BE733" i="7"/>
  <c r="BF733" i="7" s="1"/>
  <c r="BB733" i="7"/>
  <c r="BE732" i="7"/>
  <c r="BF732" i="7" s="1"/>
  <c r="BB732" i="7"/>
  <c r="BE731" i="7"/>
  <c r="BF731" i="7" s="1"/>
  <c r="BB731" i="7"/>
  <c r="BE730" i="7"/>
  <c r="BF730" i="7" s="1"/>
  <c r="BB730" i="7"/>
  <c r="BE729" i="7"/>
  <c r="BF729" i="7" s="1"/>
  <c r="BB729" i="7"/>
  <c r="BE728" i="7"/>
  <c r="BF728" i="7" s="1"/>
  <c r="BB728" i="7"/>
  <c r="BE727" i="7"/>
  <c r="BF727" i="7" s="1"/>
  <c r="BB727" i="7"/>
  <c r="BE726" i="7"/>
  <c r="BF726" i="7" s="1"/>
  <c r="BB726" i="7"/>
  <c r="BE725" i="7"/>
  <c r="BF725" i="7" s="1"/>
  <c r="BB725" i="7"/>
  <c r="BE724" i="7"/>
  <c r="BF724" i="7" s="1"/>
  <c r="BB724" i="7"/>
  <c r="BE723" i="7"/>
  <c r="BF723" i="7" s="1"/>
  <c r="BB723" i="7"/>
  <c r="BE722" i="7"/>
  <c r="BF722" i="7" s="1"/>
  <c r="BB722" i="7"/>
  <c r="BE721" i="7"/>
  <c r="BF721" i="7" s="1"/>
  <c r="BB721" i="7"/>
  <c r="BE720" i="7"/>
  <c r="BF720" i="7" s="1"/>
  <c r="BB720" i="7"/>
  <c r="BE719" i="7"/>
  <c r="BF719" i="7" s="1"/>
  <c r="BB719" i="7"/>
  <c r="BE718" i="7"/>
  <c r="BF718" i="7" s="1"/>
  <c r="BB718" i="7"/>
  <c r="BE717" i="7"/>
  <c r="BF717" i="7" s="1"/>
  <c r="BB717" i="7"/>
  <c r="BE716" i="7"/>
  <c r="BF716" i="7" s="1"/>
  <c r="BB716" i="7"/>
  <c r="BE715" i="7"/>
  <c r="BF715" i="7" s="1"/>
  <c r="BB715" i="7"/>
  <c r="BE714" i="7"/>
  <c r="BF714" i="7" s="1"/>
  <c r="BB714" i="7"/>
  <c r="BE713" i="7"/>
  <c r="BF713" i="7" s="1"/>
  <c r="BB713" i="7"/>
  <c r="BE712" i="7"/>
  <c r="BF712" i="7" s="1"/>
  <c r="BB712" i="7"/>
  <c r="BE711" i="7"/>
  <c r="BF711" i="7" s="1"/>
  <c r="BB711" i="7"/>
  <c r="BE710" i="7"/>
  <c r="BF710" i="7" s="1"/>
  <c r="BB710" i="7"/>
  <c r="BE709" i="7"/>
  <c r="BF709" i="7" s="1"/>
  <c r="BB709" i="7"/>
  <c r="BE708" i="7"/>
  <c r="BF708" i="7" s="1"/>
  <c r="BB708" i="7"/>
  <c r="BE707" i="7"/>
  <c r="BF707" i="7" s="1"/>
  <c r="BB707" i="7"/>
  <c r="BE706" i="7"/>
  <c r="BF706" i="7" s="1"/>
  <c r="BB706" i="7"/>
  <c r="BE705" i="7"/>
  <c r="BF705" i="7" s="1"/>
  <c r="BB705" i="7"/>
  <c r="BE704" i="7"/>
  <c r="BF704" i="7" s="1"/>
  <c r="BB704" i="7"/>
  <c r="BE703" i="7"/>
  <c r="BF703" i="7" s="1"/>
  <c r="BB703" i="7"/>
  <c r="BE702" i="7"/>
  <c r="BF702" i="7" s="1"/>
  <c r="BB702" i="7"/>
  <c r="BE701" i="7"/>
  <c r="BF701" i="7" s="1"/>
  <c r="BB701" i="7"/>
  <c r="BE700" i="7"/>
  <c r="BF700" i="7" s="1"/>
  <c r="BB700" i="7"/>
  <c r="BE699" i="7"/>
  <c r="BF699" i="7" s="1"/>
  <c r="BB699" i="7"/>
  <c r="BE698" i="7"/>
  <c r="BF698" i="7" s="1"/>
  <c r="BB698" i="7"/>
  <c r="BE697" i="7"/>
  <c r="BF697" i="7" s="1"/>
  <c r="BB697" i="7"/>
  <c r="BE696" i="7"/>
  <c r="BF696" i="7" s="1"/>
  <c r="BB696" i="7"/>
  <c r="BE695" i="7"/>
  <c r="BF695" i="7" s="1"/>
  <c r="BB695" i="7"/>
  <c r="BE694" i="7"/>
  <c r="BF694" i="7" s="1"/>
  <c r="BB694" i="7"/>
  <c r="BE693" i="7"/>
  <c r="BF693" i="7" s="1"/>
  <c r="BB693" i="7"/>
  <c r="BE692" i="7"/>
  <c r="BF692" i="7" s="1"/>
  <c r="BB692" i="7"/>
  <c r="BE691" i="7"/>
  <c r="BF691" i="7" s="1"/>
  <c r="BB691" i="7"/>
  <c r="BE690" i="7"/>
  <c r="BF690" i="7" s="1"/>
  <c r="BB690" i="7"/>
  <c r="BE689" i="7"/>
  <c r="BF689" i="7" s="1"/>
  <c r="BB689" i="7"/>
  <c r="BE688" i="7"/>
  <c r="BF688" i="7" s="1"/>
  <c r="BB688" i="7"/>
  <c r="BE687" i="7"/>
  <c r="BF687" i="7" s="1"/>
  <c r="BB687" i="7"/>
  <c r="BE686" i="7"/>
  <c r="BF686" i="7" s="1"/>
  <c r="BB686" i="7"/>
  <c r="BE685" i="7"/>
  <c r="BF685" i="7" s="1"/>
  <c r="BB685" i="7"/>
  <c r="BE684" i="7"/>
  <c r="BF684" i="7" s="1"/>
  <c r="BB684" i="7"/>
  <c r="BE683" i="7"/>
  <c r="BF683" i="7" s="1"/>
  <c r="BB683" i="7"/>
  <c r="BE682" i="7"/>
  <c r="BF682" i="7" s="1"/>
  <c r="BB682" i="7"/>
  <c r="BE681" i="7"/>
  <c r="BF681" i="7" s="1"/>
  <c r="BB681" i="7"/>
  <c r="BE680" i="7"/>
  <c r="BF680" i="7" s="1"/>
  <c r="BB680" i="7"/>
  <c r="BE679" i="7"/>
  <c r="BF679" i="7" s="1"/>
  <c r="BB679" i="7"/>
  <c r="BE678" i="7"/>
  <c r="BF678" i="7" s="1"/>
  <c r="BB678" i="7"/>
  <c r="BE677" i="7"/>
  <c r="BF677" i="7" s="1"/>
  <c r="BB677" i="7"/>
  <c r="BE676" i="7"/>
  <c r="BF676" i="7" s="1"/>
  <c r="BB676" i="7"/>
  <c r="BE675" i="7"/>
  <c r="BF675" i="7" s="1"/>
  <c r="BB675" i="7"/>
  <c r="BE674" i="7"/>
  <c r="BF674" i="7" s="1"/>
  <c r="BB674" i="7"/>
  <c r="BE673" i="7"/>
  <c r="BF673" i="7" s="1"/>
  <c r="BB673" i="7"/>
  <c r="BE672" i="7"/>
  <c r="BF672" i="7" s="1"/>
  <c r="BB672" i="7"/>
  <c r="BE671" i="7"/>
  <c r="BF671" i="7" s="1"/>
  <c r="BB671" i="7"/>
  <c r="BE670" i="7"/>
  <c r="BF670" i="7" s="1"/>
  <c r="BB670" i="7"/>
  <c r="BE669" i="7"/>
  <c r="BF669" i="7" s="1"/>
  <c r="BB669" i="7"/>
  <c r="BE668" i="7"/>
  <c r="BF668" i="7" s="1"/>
  <c r="BB668" i="7"/>
  <c r="BE667" i="7"/>
  <c r="BF667" i="7" s="1"/>
  <c r="BB667" i="7"/>
  <c r="BE666" i="7"/>
  <c r="BF666" i="7" s="1"/>
  <c r="BB666" i="7"/>
  <c r="BE665" i="7"/>
  <c r="BF665" i="7" s="1"/>
  <c r="BB665" i="7"/>
  <c r="BE664" i="7"/>
  <c r="BF664" i="7" s="1"/>
  <c r="BB664" i="7"/>
  <c r="BE663" i="7"/>
  <c r="BF663" i="7" s="1"/>
  <c r="BB663" i="7"/>
  <c r="BE662" i="7"/>
  <c r="BF662" i="7" s="1"/>
  <c r="BB662" i="7"/>
  <c r="BE661" i="7"/>
  <c r="BF661" i="7" s="1"/>
  <c r="BB661" i="7"/>
  <c r="BE660" i="7"/>
  <c r="BF660" i="7" s="1"/>
  <c r="BB660" i="7"/>
  <c r="BE659" i="7"/>
  <c r="BF659" i="7" s="1"/>
  <c r="BB659" i="7"/>
  <c r="BE658" i="7"/>
  <c r="BF658" i="7" s="1"/>
  <c r="BB658" i="7"/>
  <c r="BE657" i="7"/>
  <c r="BF657" i="7" s="1"/>
  <c r="BB657" i="7"/>
  <c r="BE656" i="7"/>
  <c r="BF656" i="7" s="1"/>
  <c r="BB656" i="7"/>
  <c r="BE655" i="7"/>
  <c r="BF655" i="7" s="1"/>
  <c r="BB655" i="7"/>
  <c r="BE654" i="7"/>
  <c r="BF654" i="7" s="1"/>
  <c r="BB654" i="7"/>
  <c r="BE653" i="7"/>
  <c r="BF653" i="7" s="1"/>
  <c r="BB653" i="7"/>
  <c r="BE652" i="7"/>
  <c r="BF652" i="7" s="1"/>
  <c r="BB652" i="7"/>
  <c r="BE651" i="7"/>
  <c r="BF651" i="7" s="1"/>
  <c r="BB651" i="7"/>
  <c r="BE650" i="7"/>
  <c r="BF650" i="7" s="1"/>
  <c r="BB650" i="7"/>
  <c r="BE649" i="7"/>
  <c r="BF649" i="7" s="1"/>
  <c r="BB649" i="7"/>
  <c r="BE648" i="7"/>
  <c r="BF648" i="7" s="1"/>
  <c r="BB648" i="7"/>
  <c r="BE647" i="7"/>
  <c r="BF647" i="7" s="1"/>
  <c r="BB647" i="7"/>
  <c r="BE646" i="7"/>
  <c r="BF646" i="7" s="1"/>
  <c r="BB646" i="7"/>
  <c r="BE645" i="7"/>
  <c r="BF645" i="7" s="1"/>
  <c r="BB645" i="7"/>
  <c r="BE644" i="7"/>
  <c r="BF644" i="7" s="1"/>
  <c r="BB644" i="7"/>
  <c r="BA644" i="7"/>
  <c r="BE643" i="7"/>
  <c r="BF643" i="7" s="1"/>
  <c r="BB643" i="7"/>
  <c r="BA643" i="7"/>
  <c r="BE642" i="7"/>
  <c r="BF642" i="7" s="1"/>
  <c r="BD642" i="7"/>
  <c r="BB642" i="7"/>
  <c r="BA642" i="7"/>
  <c r="BE641" i="7"/>
  <c r="BF641" i="7" s="1"/>
  <c r="BB641" i="7"/>
  <c r="BA641" i="7"/>
  <c r="BF640" i="7"/>
  <c r="BE640" i="7"/>
  <c r="BB640" i="7"/>
  <c r="BA640" i="7"/>
  <c r="BE639" i="7"/>
  <c r="BF639" i="7" s="1"/>
  <c r="BB639" i="7"/>
  <c r="BA639" i="7"/>
  <c r="BE638" i="7"/>
  <c r="BF638" i="7" s="1"/>
  <c r="BB638" i="7"/>
  <c r="BA638" i="7"/>
  <c r="BE637" i="7"/>
  <c r="BF637" i="7" s="1"/>
  <c r="BB637" i="7"/>
  <c r="BA637" i="7"/>
  <c r="BF636" i="7"/>
  <c r="BE636" i="7"/>
  <c r="BB636" i="7"/>
  <c r="BA636" i="7"/>
  <c r="BE635" i="7"/>
  <c r="BF635" i="7" s="1"/>
  <c r="BB635" i="7"/>
  <c r="BA635" i="7"/>
  <c r="BE634" i="7"/>
  <c r="BF634" i="7" s="1"/>
  <c r="BB634" i="7"/>
  <c r="BA634" i="7"/>
  <c r="BE633" i="7"/>
  <c r="BF633" i="7" s="1"/>
  <c r="BB633" i="7"/>
  <c r="BA633" i="7"/>
  <c r="BE632" i="7"/>
  <c r="BF632" i="7" s="1"/>
  <c r="BB632" i="7"/>
  <c r="BA632" i="7"/>
  <c r="AY632" i="7"/>
  <c r="AX632" i="7"/>
  <c r="AW632" i="7"/>
  <c r="AV632" i="7"/>
  <c r="AU632" i="7"/>
  <c r="AT632" i="7"/>
  <c r="AS632" i="7"/>
  <c r="AR632" i="7"/>
  <c r="AQ632" i="7"/>
  <c r="AP632" i="7"/>
  <c r="AO632" i="7"/>
  <c r="AN632" i="7"/>
  <c r="AM632" i="7"/>
  <c r="AL632" i="7"/>
  <c r="AK632" i="7"/>
  <c r="AJ632" i="7"/>
  <c r="AI632" i="7"/>
  <c r="AH632" i="7"/>
  <c r="AG632" i="7"/>
  <c r="AF632" i="7"/>
  <c r="AE632" i="7"/>
  <c r="AD632" i="7"/>
  <c r="AC632" i="7"/>
  <c r="AB632" i="7"/>
  <c r="AA632" i="7"/>
  <c r="Z632" i="7"/>
  <c r="Y632" i="7"/>
  <c r="BE631" i="7"/>
  <c r="BF631" i="7" s="1"/>
  <c r="BB631" i="7"/>
  <c r="BA631" i="7"/>
  <c r="BE630" i="7"/>
  <c r="BF630" i="7" s="1"/>
  <c r="BB630" i="7"/>
  <c r="BA630" i="7"/>
  <c r="AY630" i="7"/>
  <c r="AX630" i="7"/>
  <c r="AW630" i="7"/>
  <c r="AV630" i="7"/>
  <c r="AU630" i="7"/>
  <c r="AT630" i="7"/>
  <c r="AS630" i="7"/>
  <c r="AR630" i="7"/>
  <c r="AQ630" i="7"/>
  <c r="AP630" i="7"/>
  <c r="AO630" i="7"/>
  <c r="AN630" i="7"/>
  <c r="AC630" i="7"/>
  <c r="BE629" i="7"/>
  <c r="BF629" i="7" s="1"/>
  <c r="BB629" i="7"/>
  <c r="BA629" i="7"/>
  <c r="BE628" i="7"/>
  <c r="BF628" i="7" s="1"/>
  <c r="BB628" i="7"/>
  <c r="BA628" i="7"/>
  <c r="BE627" i="7"/>
  <c r="BF627" i="7" s="1"/>
  <c r="BB627" i="7"/>
  <c r="BA627" i="7"/>
  <c r="BE626" i="7"/>
  <c r="BF626" i="7" s="1"/>
  <c r="BB626" i="7"/>
  <c r="BA626" i="7"/>
  <c r="BE625" i="7"/>
  <c r="BF625" i="7" s="1"/>
  <c r="BB625" i="7"/>
  <c r="BA625" i="7"/>
  <c r="BE624" i="7"/>
  <c r="BF624" i="7" s="1"/>
  <c r="BB624" i="7"/>
  <c r="BA624" i="7"/>
  <c r="BF623" i="7"/>
  <c r="BE623" i="7"/>
  <c r="BB623" i="7"/>
  <c r="BA623" i="7"/>
  <c r="BE622" i="7"/>
  <c r="BF622" i="7" s="1"/>
  <c r="BB622" i="7"/>
  <c r="BA622" i="7"/>
  <c r="BE621" i="7"/>
  <c r="BF621" i="7" s="1"/>
  <c r="BB621" i="7"/>
  <c r="BA621" i="7"/>
  <c r="BE620" i="7"/>
  <c r="BF620" i="7" s="1"/>
  <c r="BB620" i="7"/>
  <c r="BA620" i="7"/>
  <c r="BE619" i="7"/>
  <c r="BF619" i="7" s="1"/>
  <c r="BB619" i="7"/>
  <c r="BA619" i="7"/>
  <c r="BE618" i="7"/>
  <c r="BF618" i="7" s="1"/>
  <c r="BB618" i="7"/>
  <c r="BA618" i="7"/>
  <c r="BE617" i="7"/>
  <c r="BF617" i="7" s="1"/>
  <c r="BB617" i="7"/>
  <c r="BA617" i="7"/>
  <c r="BE616" i="7"/>
  <c r="BF616" i="7" s="1"/>
  <c r="BB616" i="7"/>
  <c r="BA616" i="7"/>
  <c r="BF615" i="7"/>
  <c r="BE615" i="7"/>
  <c r="BB615" i="7"/>
  <c r="BA615" i="7"/>
  <c r="BE614" i="7"/>
  <c r="BF614" i="7" s="1"/>
  <c r="BB614" i="7"/>
  <c r="BA614" i="7"/>
  <c r="BE613" i="7"/>
  <c r="BF613" i="7" s="1"/>
  <c r="BB613" i="7"/>
  <c r="BA613" i="7"/>
  <c r="BE612" i="7"/>
  <c r="BF612" i="7" s="1"/>
  <c r="BB612" i="7"/>
  <c r="BA612" i="7"/>
  <c r="BE611" i="7"/>
  <c r="BF611" i="7" s="1"/>
  <c r="BB611" i="7"/>
  <c r="BA611" i="7"/>
  <c r="BE610" i="7"/>
  <c r="BF610" i="7" s="1"/>
  <c r="BB610" i="7"/>
  <c r="BA610" i="7"/>
  <c r="BE609" i="7"/>
  <c r="BF609" i="7" s="1"/>
  <c r="BB609" i="7"/>
  <c r="BA609" i="7"/>
  <c r="BE608" i="7"/>
  <c r="BF608" i="7" s="1"/>
  <c r="BB608" i="7"/>
  <c r="BA608" i="7"/>
  <c r="BF607" i="7"/>
  <c r="BE607" i="7"/>
  <c r="BB607" i="7"/>
  <c r="BA607" i="7"/>
  <c r="BE606" i="7"/>
  <c r="BF606" i="7" s="1"/>
  <c r="BB606" i="7"/>
  <c r="BA606" i="7"/>
  <c r="BE605" i="7"/>
  <c r="BF605" i="7" s="1"/>
  <c r="BB605" i="7"/>
  <c r="BA605" i="7"/>
  <c r="BE604" i="7"/>
  <c r="BF604" i="7" s="1"/>
  <c r="BB604" i="7"/>
  <c r="BA604" i="7"/>
  <c r="BE603" i="7"/>
  <c r="BF603" i="7" s="1"/>
  <c r="BB603" i="7"/>
  <c r="BA603" i="7"/>
  <c r="BE602" i="7"/>
  <c r="BF602" i="7" s="1"/>
  <c r="BB602" i="7"/>
  <c r="BA602" i="7"/>
  <c r="BE601" i="7"/>
  <c r="BF601" i="7" s="1"/>
  <c r="BB601" i="7"/>
  <c r="BA601" i="7"/>
  <c r="BE600" i="7"/>
  <c r="BF600" i="7" s="1"/>
  <c r="BB600" i="7"/>
  <c r="BA600" i="7"/>
  <c r="BF599" i="7"/>
  <c r="BE599" i="7"/>
  <c r="BB599" i="7"/>
  <c r="BA599" i="7"/>
  <c r="BE598" i="7"/>
  <c r="BF598" i="7" s="1"/>
  <c r="BB598" i="7"/>
  <c r="BA598" i="7"/>
  <c r="BE597" i="7"/>
  <c r="BF597" i="7" s="1"/>
  <c r="BA597" i="7"/>
  <c r="BE596" i="7"/>
  <c r="BF596" i="7" s="1"/>
  <c r="BA596" i="7"/>
  <c r="BE595" i="7"/>
  <c r="BF595" i="7" s="1"/>
  <c r="BA595" i="7"/>
  <c r="BF594" i="7"/>
  <c r="BE594" i="7"/>
  <c r="BD594" i="7"/>
  <c r="BA594" i="7"/>
  <c r="BE593" i="7"/>
  <c r="BF593" i="7" s="1"/>
  <c r="BA593" i="7"/>
  <c r="BE592" i="7"/>
  <c r="BF592" i="7" s="1"/>
  <c r="BA592" i="7"/>
  <c r="BE591" i="7"/>
  <c r="BF591" i="7" s="1"/>
  <c r="BA591" i="7"/>
  <c r="BE590" i="7"/>
  <c r="BF590" i="7" s="1"/>
  <c r="BA590" i="7"/>
  <c r="BE589" i="7"/>
  <c r="BF589" i="7" s="1"/>
  <c r="BA589" i="7"/>
  <c r="BE588" i="7"/>
  <c r="BF588" i="7" s="1"/>
  <c r="BA588" i="7"/>
  <c r="BE587" i="7"/>
  <c r="BF587" i="7" s="1"/>
  <c r="BA587" i="7"/>
  <c r="BE586" i="7"/>
  <c r="BF586" i="7" s="1"/>
  <c r="BA586" i="7"/>
  <c r="BE585" i="7"/>
  <c r="BF585" i="7" s="1"/>
  <c r="BD585" i="7"/>
  <c r="BA585" i="7"/>
  <c r="BE584" i="7"/>
  <c r="BF584" i="7" s="1"/>
  <c r="BD584" i="7"/>
  <c r="BA584" i="7"/>
  <c r="BE583" i="7"/>
  <c r="BF583" i="7" s="1"/>
  <c r="BA583" i="7"/>
  <c r="BE582" i="7"/>
  <c r="BF582" i="7" s="1"/>
  <c r="BE581" i="7"/>
  <c r="BF581" i="7" s="1"/>
  <c r="BA581" i="7"/>
  <c r="BE580" i="7"/>
  <c r="BF580" i="7" s="1"/>
  <c r="BA580" i="7"/>
  <c r="BF579" i="7"/>
  <c r="BE579" i="7"/>
  <c r="BA579" i="7"/>
  <c r="BE578" i="7"/>
  <c r="BF578" i="7" s="1"/>
  <c r="BA578" i="7"/>
  <c r="BE577" i="7"/>
  <c r="BF577" i="7" s="1"/>
  <c r="BA577" i="7"/>
  <c r="BE576" i="7"/>
  <c r="BF576" i="7" s="1"/>
  <c r="BA576" i="7"/>
  <c r="BF575" i="7"/>
  <c r="BE575" i="7"/>
  <c r="BA575" i="7"/>
  <c r="BE574" i="7"/>
  <c r="BF574" i="7" s="1"/>
  <c r="BA574" i="7"/>
  <c r="BE573" i="7"/>
  <c r="BF573" i="7" s="1"/>
  <c r="BA573" i="7"/>
  <c r="BE572" i="7"/>
  <c r="BF572" i="7" s="1"/>
  <c r="BA572" i="7"/>
  <c r="BF571" i="7"/>
  <c r="BE571" i="7"/>
  <c r="BA571" i="7"/>
  <c r="BE570" i="7"/>
  <c r="BF570" i="7" s="1"/>
  <c r="BA570" i="7"/>
  <c r="BE569" i="7"/>
  <c r="BF569" i="7" s="1"/>
  <c r="BA569" i="7"/>
  <c r="BE568" i="7"/>
  <c r="BF568" i="7" s="1"/>
  <c r="BA568" i="7"/>
  <c r="BF567" i="7"/>
  <c r="BE567" i="7"/>
  <c r="BA567" i="7"/>
  <c r="BE566" i="7"/>
  <c r="BF566" i="7" s="1"/>
  <c r="BA566" i="7"/>
  <c r="BE565" i="7"/>
  <c r="BF565" i="7" s="1"/>
  <c r="BA565" i="7"/>
  <c r="BE564" i="7"/>
  <c r="BF564" i="7" s="1"/>
  <c r="BA564" i="7"/>
  <c r="BF563" i="7"/>
  <c r="BE563" i="7"/>
  <c r="BA563" i="7"/>
  <c r="BE562" i="7"/>
  <c r="BF562" i="7" s="1"/>
  <c r="BA562" i="7"/>
  <c r="BE561" i="7"/>
  <c r="BF561" i="7" s="1"/>
  <c r="BA561" i="7"/>
  <c r="BE560" i="7"/>
  <c r="BF560" i="7" s="1"/>
  <c r="BD560" i="7"/>
  <c r="BA560" i="7"/>
  <c r="BE559" i="7"/>
  <c r="BF559" i="7" s="1"/>
  <c r="BA559" i="7"/>
  <c r="BE558" i="7"/>
  <c r="BF558" i="7" s="1"/>
  <c r="BA558" i="7"/>
  <c r="BE557" i="7"/>
  <c r="BF557" i="7" s="1"/>
  <c r="BA557" i="7"/>
  <c r="BE556" i="7"/>
  <c r="BF556" i="7" s="1"/>
  <c r="BD556" i="7"/>
  <c r="BA556" i="7"/>
  <c r="BF555" i="7"/>
  <c r="BE555" i="7"/>
  <c r="BA555" i="7"/>
  <c r="BE554" i="7"/>
  <c r="BF554" i="7" s="1"/>
  <c r="BA554" i="7"/>
  <c r="BE553" i="7"/>
  <c r="BF553" i="7" s="1"/>
  <c r="BA553" i="7"/>
  <c r="BE552" i="7"/>
  <c r="BF552" i="7" s="1"/>
  <c r="BA552" i="7"/>
  <c r="BF551" i="7"/>
  <c r="BE551" i="7"/>
  <c r="BA551" i="7"/>
  <c r="BE550" i="7"/>
  <c r="BF550" i="7" s="1"/>
  <c r="BA550" i="7"/>
  <c r="BE549" i="7"/>
  <c r="BF549" i="7" s="1"/>
  <c r="BA549" i="7"/>
  <c r="BE548" i="7"/>
  <c r="BF548" i="7" s="1"/>
  <c r="BA548" i="7"/>
  <c r="BF547" i="7"/>
  <c r="BE547" i="7"/>
  <c r="BA547" i="7"/>
  <c r="BE546" i="7"/>
  <c r="BF546" i="7" s="1"/>
  <c r="BA546" i="7"/>
  <c r="BE545" i="7"/>
  <c r="BF545" i="7" s="1"/>
  <c r="BA545" i="7"/>
  <c r="BE544" i="7"/>
  <c r="BF544" i="7" s="1"/>
  <c r="BA544" i="7"/>
  <c r="BF543" i="7"/>
  <c r="BE543" i="7"/>
  <c r="BA543" i="7"/>
  <c r="BE542" i="7"/>
  <c r="BF542" i="7" s="1"/>
  <c r="BA542" i="7"/>
  <c r="BE541" i="7"/>
  <c r="BF541" i="7" s="1"/>
  <c r="BA541" i="7"/>
  <c r="BE540" i="7"/>
  <c r="BF540" i="7" s="1"/>
  <c r="BA540" i="7"/>
  <c r="BF539" i="7"/>
  <c r="BE539" i="7"/>
  <c r="BA539" i="7"/>
  <c r="BE538" i="7"/>
  <c r="BF538" i="7" s="1"/>
  <c r="BA538" i="7"/>
  <c r="BE537" i="7"/>
  <c r="BF537" i="7" s="1"/>
  <c r="BA537" i="7"/>
  <c r="BE536" i="7"/>
  <c r="BF536" i="7" s="1"/>
  <c r="BA536" i="7"/>
  <c r="BF535" i="7"/>
  <c r="BE535" i="7"/>
  <c r="BA535" i="7"/>
  <c r="BE534" i="7"/>
  <c r="BF534" i="7" s="1"/>
  <c r="BA534" i="7"/>
  <c r="BE533" i="7"/>
  <c r="BF533" i="7" s="1"/>
  <c r="BA533" i="7"/>
  <c r="BE532" i="7"/>
  <c r="BF532" i="7" s="1"/>
  <c r="BA532" i="7"/>
  <c r="BF531" i="7"/>
  <c r="BE531" i="7"/>
  <c r="BA531" i="7"/>
  <c r="BE530" i="7"/>
  <c r="BF530" i="7" s="1"/>
  <c r="BA530" i="7"/>
  <c r="BE529" i="7"/>
  <c r="BF529" i="7" s="1"/>
  <c r="BA529" i="7"/>
  <c r="BE528" i="7"/>
  <c r="BF528" i="7" s="1"/>
  <c r="BA528" i="7"/>
  <c r="BF527" i="7"/>
  <c r="BE527" i="7"/>
  <c r="BA527" i="7"/>
  <c r="BE526" i="7"/>
  <c r="BF526" i="7" s="1"/>
  <c r="BA526" i="7"/>
  <c r="BE525" i="7"/>
  <c r="BF525" i="7" s="1"/>
  <c r="BA525" i="7"/>
  <c r="BE524" i="7"/>
  <c r="BF524" i="7" s="1"/>
  <c r="BA524" i="7"/>
  <c r="BF523" i="7"/>
  <c r="BE523" i="7"/>
  <c r="BA523" i="7"/>
  <c r="BE522" i="7"/>
  <c r="BF522" i="7" s="1"/>
  <c r="BA522" i="7"/>
  <c r="BE521" i="7"/>
  <c r="BF521" i="7" s="1"/>
  <c r="BA521" i="7"/>
  <c r="BE520" i="7"/>
  <c r="BF520" i="7" s="1"/>
  <c r="BA520" i="7"/>
  <c r="BF519" i="7"/>
  <c r="BE519" i="7"/>
  <c r="BD519" i="7"/>
  <c r="BA519" i="7"/>
  <c r="BE518" i="7"/>
  <c r="BF518" i="7" s="1"/>
  <c r="BA518" i="7"/>
  <c r="BE517" i="7"/>
  <c r="BF517" i="7" s="1"/>
  <c r="BA517" i="7"/>
  <c r="BE516" i="7"/>
  <c r="BF516" i="7" s="1"/>
  <c r="BA516" i="7"/>
  <c r="BE515" i="7"/>
  <c r="BF515" i="7" s="1"/>
  <c r="BD515" i="7"/>
  <c r="BA515" i="7"/>
  <c r="BE514" i="7"/>
  <c r="BF514" i="7" s="1"/>
  <c r="BD514" i="7"/>
  <c r="BE513" i="7"/>
  <c r="BF513" i="7" s="1"/>
  <c r="BD513" i="7"/>
  <c r="BA513" i="7"/>
  <c r="BE512" i="7"/>
  <c r="BF512" i="7" s="1"/>
  <c r="BA512" i="7"/>
  <c r="BE511" i="7"/>
  <c r="BF511" i="7" s="1"/>
  <c r="BA511" i="7"/>
  <c r="BE510" i="7"/>
  <c r="BF510" i="7" s="1"/>
  <c r="BA510" i="7"/>
  <c r="BE509" i="7"/>
  <c r="BF509" i="7" s="1"/>
  <c r="BA509" i="7"/>
  <c r="BE508" i="7"/>
  <c r="BF508" i="7" s="1"/>
  <c r="BA508" i="7"/>
  <c r="BE507" i="7"/>
  <c r="BF507" i="7" s="1"/>
  <c r="BD507" i="7"/>
  <c r="BA507" i="7"/>
  <c r="BE506" i="7"/>
  <c r="BF506" i="7" s="1"/>
  <c r="BA506" i="7"/>
  <c r="BF505" i="7"/>
  <c r="BE505" i="7"/>
  <c r="BD505" i="7"/>
  <c r="BA505" i="7"/>
  <c r="BE504" i="7"/>
  <c r="BF504" i="7" s="1"/>
  <c r="BD504" i="7"/>
  <c r="BA504" i="7"/>
  <c r="BE503" i="7"/>
  <c r="BF503" i="7" s="1"/>
  <c r="BD503" i="7"/>
  <c r="BE502" i="7"/>
  <c r="BF502" i="7" s="1"/>
  <c r="BD502" i="7"/>
  <c r="BA502" i="7"/>
  <c r="BE501" i="7"/>
  <c r="BF501" i="7" s="1"/>
  <c r="BA501" i="7"/>
  <c r="BE500" i="7"/>
  <c r="BF500" i="7" s="1"/>
  <c r="BA500" i="7"/>
  <c r="BE499" i="7"/>
  <c r="BF499" i="7" s="1"/>
  <c r="BA499" i="7"/>
  <c r="BE498" i="7"/>
  <c r="BF498" i="7" s="1"/>
  <c r="BA498" i="7"/>
  <c r="BE497" i="7"/>
  <c r="BF497" i="7" s="1"/>
  <c r="BA497" i="7"/>
  <c r="BE496" i="7"/>
  <c r="BF496" i="7" s="1"/>
  <c r="BA496" i="7"/>
  <c r="BE495" i="7"/>
  <c r="BF495" i="7" s="1"/>
  <c r="BA495" i="7"/>
  <c r="BE494" i="7"/>
  <c r="BF494" i="7" s="1"/>
  <c r="BA494" i="7"/>
  <c r="BE493" i="7"/>
  <c r="BF493" i="7" s="1"/>
  <c r="BA493" i="7"/>
  <c r="BE492" i="7"/>
  <c r="BF492" i="7" s="1"/>
  <c r="BA492" i="7"/>
  <c r="BE491" i="7"/>
  <c r="BF491" i="7" s="1"/>
  <c r="BA491" i="7"/>
  <c r="BE490" i="7"/>
  <c r="BF490" i="7" s="1"/>
  <c r="BA490" i="7"/>
  <c r="BE489" i="7"/>
  <c r="BF489" i="7" s="1"/>
  <c r="BD489" i="7"/>
  <c r="BA489" i="7"/>
  <c r="BE488" i="7"/>
  <c r="BF488" i="7" s="1"/>
  <c r="BD488" i="7"/>
  <c r="BA488" i="7"/>
  <c r="BE487" i="7"/>
  <c r="BF487" i="7" s="1"/>
  <c r="BD487" i="7"/>
  <c r="BA487" i="7"/>
  <c r="BF486" i="7"/>
  <c r="BE486" i="7"/>
  <c r="BD486" i="7"/>
  <c r="BA486" i="7"/>
  <c r="BE485" i="7"/>
  <c r="BF485" i="7" s="1"/>
  <c r="BD485" i="7"/>
  <c r="BA485" i="7"/>
  <c r="BE484" i="7"/>
  <c r="BF484" i="7" s="1"/>
  <c r="BD484" i="7"/>
  <c r="BA484" i="7"/>
  <c r="BE483" i="7"/>
  <c r="BF483" i="7" s="1"/>
  <c r="BD483" i="7"/>
  <c r="BA483" i="7"/>
  <c r="BE482" i="7"/>
  <c r="BF482" i="7" s="1"/>
  <c r="BD482" i="7"/>
  <c r="BA482" i="7"/>
  <c r="BE481" i="7"/>
  <c r="BF481" i="7" s="1"/>
  <c r="BD481" i="7"/>
  <c r="BA481" i="7"/>
  <c r="BE480" i="7"/>
  <c r="BF480" i="7" s="1"/>
  <c r="BD480" i="7"/>
  <c r="BA480" i="7"/>
  <c r="BE479" i="7"/>
  <c r="BF479" i="7" s="1"/>
  <c r="BD479" i="7"/>
  <c r="BA479" i="7"/>
  <c r="BF478" i="7"/>
  <c r="BE478" i="7"/>
  <c r="BD478" i="7"/>
  <c r="BA478" i="7"/>
  <c r="BE477" i="7"/>
  <c r="BF477" i="7" s="1"/>
  <c r="BD477" i="7"/>
  <c r="BA477" i="7"/>
  <c r="BE476" i="7"/>
  <c r="BF476" i="7" s="1"/>
  <c r="BD476" i="7"/>
  <c r="BA476" i="7"/>
  <c r="BE475" i="7"/>
  <c r="BF475" i="7" s="1"/>
  <c r="BD475" i="7"/>
  <c r="BA475" i="7"/>
  <c r="BE474" i="7"/>
  <c r="BF474" i="7" s="1"/>
  <c r="BD474" i="7"/>
  <c r="BA474" i="7"/>
  <c r="BE473" i="7"/>
  <c r="BF473" i="7" s="1"/>
  <c r="BD473" i="7"/>
  <c r="BA473" i="7"/>
  <c r="BE472" i="7"/>
  <c r="BF472" i="7" s="1"/>
  <c r="BD472" i="7"/>
  <c r="BA472" i="7"/>
  <c r="BE471" i="7"/>
  <c r="BF471" i="7" s="1"/>
  <c r="BD471" i="7"/>
  <c r="BA471" i="7"/>
  <c r="BF470" i="7"/>
  <c r="BE470" i="7"/>
  <c r="BD470" i="7"/>
  <c r="BA470" i="7"/>
  <c r="BE469" i="7"/>
  <c r="BF469" i="7" s="1"/>
  <c r="BD469" i="7"/>
  <c r="BA469" i="7"/>
  <c r="BE468" i="7"/>
  <c r="BF468" i="7" s="1"/>
  <c r="BA468" i="7"/>
  <c r="BE467" i="7"/>
  <c r="BF467" i="7" s="1"/>
  <c r="BD467" i="7"/>
  <c r="BA467" i="7"/>
  <c r="BE466" i="7"/>
  <c r="BF466" i="7" s="1"/>
  <c r="BD466" i="7"/>
  <c r="BA466" i="7"/>
  <c r="BE465" i="7"/>
  <c r="BF465" i="7" s="1"/>
  <c r="BD465" i="7"/>
  <c r="BA465" i="7"/>
  <c r="BE464" i="7"/>
  <c r="BF464" i="7" s="1"/>
  <c r="BD464" i="7"/>
  <c r="BA464" i="7"/>
  <c r="BF463" i="7"/>
  <c r="BE463" i="7"/>
  <c r="BD463" i="7"/>
  <c r="BA463" i="7"/>
  <c r="BE462" i="7"/>
  <c r="BF462" i="7" s="1"/>
  <c r="BD462" i="7"/>
  <c r="BA462" i="7"/>
  <c r="BE461" i="7"/>
  <c r="BF461" i="7" s="1"/>
  <c r="BD461" i="7"/>
  <c r="BA461" i="7"/>
  <c r="BE460" i="7"/>
  <c r="BF460" i="7" s="1"/>
  <c r="BD460" i="7"/>
  <c r="BA460" i="7"/>
  <c r="BE459" i="7"/>
  <c r="BF459" i="7" s="1"/>
  <c r="BD459" i="7"/>
  <c r="BA459" i="7"/>
  <c r="BE458" i="7"/>
  <c r="BF458" i="7" s="1"/>
  <c r="BD458" i="7"/>
  <c r="BA458" i="7"/>
  <c r="BE457" i="7"/>
  <c r="BF457" i="7" s="1"/>
  <c r="BA457" i="7"/>
  <c r="BF456" i="7"/>
  <c r="BE456" i="7"/>
  <c r="BA456" i="7"/>
  <c r="BE455" i="7"/>
  <c r="BF455" i="7" s="1"/>
  <c r="BD455" i="7"/>
  <c r="BA455" i="7"/>
  <c r="BE454" i="7"/>
  <c r="BF454" i="7" s="1"/>
  <c r="BD454" i="7"/>
  <c r="BA454" i="7"/>
  <c r="BE453" i="7"/>
  <c r="BF453" i="7" s="1"/>
  <c r="BA453" i="7"/>
  <c r="BE452" i="7"/>
  <c r="BF452" i="7" s="1"/>
  <c r="BA452" i="7"/>
  <c r="BF451" i="7"/>
  <c r="BE451" i="7"/>
  <c r="BA451" i="7"/>
  <c r="BE450" i="7"/>
  <c r="BF450" i="7" s="1"/>
  <c r="BB450" i="7"/>
  <c r="BA450" i="7"/>
  <c r="BE449" i="7"/>
  <c r="BF449" i="7" s="1"/>
  <c r="BB449" i="7"/>
  <c r="BA449" i="7"/>
  <c r="BE448" i="7"/>
  <c r="BF448" i="7" s="1"/>
  <c r="BB448" i="7"/>
  <c r="BA448" i="7"/>
  <c r="BE447" i="7"/>
  <c r="BF447" i="7" s="1"/>
  <c r="BB447" i="7"/>
  <c r="BA447" i="7"/>
  <c r="BE446" i="7"/>
  <c r="BF446" i="7" s="1"/>
  <c r="BB446" i="7"/>
  <c r="BA446" i="7"/>
  <c r="BE445" i="7"/>
  <c r="BF445" i="7" s="1"/>
  <c r="BB445" i="7"/>
  <c r="BA445" i="7"/>
  <c r="BF444" i="7"/>
  <c r="BE444" i="7"/>
  <c r="BB444" i="7"/>
  <c r="BA444" i="7"/>
  <c r="BE443" i="7"/>
  <c r="BF443" i="7" s="1"/>
  <c r="BB443" i="7"/>
  <c r="BA443" i="7"/>
  <c r="BE442" i="7"/>
  <c r="BF442" i="7" s="1"/>
  <c r="BB442" i="7"/>
  <c r="BA442" i="7"/>
  <c r="BE441" i="7"/>
  <c r="BF441" i="7" s="1"/>
  <c r="BB441" i="7"/>
  <c r="BA441" i="7"/>
  <c r="BE440" i="7"/>
  <c r="BF440" i="7" s="1"/>
  <c r="BB440" i="7"/>
  <c r="BA440" i="7"/>
  <c r="BE439" i="7"/>
  <c r="BF439" i="7" s="1"/>
  <c r="BB439" i="7"/>
  <c r="BA439" i="7"/>
  <c r="BE438" i="7"/>
  <c r="BF438" i="7" s="1"/>
  <c r="BB438" i="7"/>
  <c r="BA438" i="7"/>
  <c r="BE437" i="7"/>
  <c r="BF437" i="7" s="1"/>
  <c r="BB437" i="7"/>
  <c r="BA437" i="7"/>
  <c r="BF436" i="7"/>
  <c r="BE436" i="7"/>
  <c r="BB436" i="7"/>
  <c r="BA436" i="7"/>
  <c r="BE435" i="7"/>
  <c r="BF435" i="7" s="1"/>
  <c r="BB435" i="7"/>
  <c r="BA435" i="7"/>
  <c r="BE434" i="7"/>
  <c r="BF434" i="7" s="1"/>
  <c r="BB434" i="7"/>
  <c r="BA434" i="7"/>
  <c r="BE433" i="7"/>
  <c r="BF433" i="7" s="1"/>
  <c r="BB433" i="7"/>
  <c r="BA433" i="7"/>
  <c r="BE432" i="7"/>
  <c r="BF432" i="7" s="1"/>
  <c r="BB432" i="7"/>
  <c r="BA432" i="7"/>
  <c r="BE431" i="7"/>
  <c r="BF431" i="7" s="1"/>
  <c r="BB431" i="7"/>
  <c r="BA431" i="7"/>
  <c r="BE430" i="7"/>
  <c r="BF430" i="7" s="1"/>
  <c r="BA430" i="7"/>
  <c r="BF429" i="7"/>
  <c r="BE429" i="7"/>
  <c r="BA429" i="7"/>
  <c r="BE428" i="7"/>
  <c r="BF428" i="7" s="1"/>
  <c r="BA428" i="7"/>
  <c r="BE427" i="7"/>
  <c r="BF427" i="7" s="1"/>
  <c r="BA427" i="7"/>
  <c r="BE426" i="7"/>
  <c r="BF426" i="7" s="1"/>
  <c r="BD426" i="7"/>
  <c r="BA426" i="7"/>
  <c r="BE425" i="7"/>
  <c r="BF425" i="7" s="1"/>
  <c r="BD425" i="7"/>
  <c r="BA425" i="7"/>
  <c r="BF424" i="7"/>
  <c r="BE424" i="7"/>
  <c r="BD424" i="7"/>
  <c r="BA424" i="7"/>
  <c r="BE423" i="7"/>
  <c r="BF423" i="7" s="1"/>
  <c r="BA423" i="7"/>
  <c r="BE422" i="7"/>
  <c r="BF422" i="7" s="1"/>
  <c r="BE421" i="7"/>
  <c r="BF421" i="7" s="1"/>
  <c r="BA421" i="7"/>
  <c r="BE420" i="7"/>
  <c r="BF420" i="7" s="1"/>
  <c r="BA420" i="7"/>
  <c r="BE419" i="7"/>
  <c r="BF419" i="7" s="1"/>
  <c r="BE418" i="7"/>
  <c r="BF418" i="7" s="1"/>
  <c r="BA418" i="7"/>
  <c r="BE417" i="7"/>
  <c r="BF417" i="7" s="1"/>
  <c r="BD417" i="7"/>
  <c r="BA417" i="7"/>
  <c r="BF416" i="7"/>
  <c r="BE416" i="7"/>
  <c r="BA416" i="7"/>
  <c r="BE415" i="7"/>
  <c r="BF415" i="7" s="1"/>
  <c r="BD415" i="7"/>
  <c r="BA415" i="7"/>
  <c r="BE414" i="7"/>
  <c r="BF414" i="7" s="1"/>
  <c r="BD414" i="7"/>
  <c r="BA414" i="7"/>
  <c r="BE413" i="7"/>
  <c r="BF413" i="7" s="1"/>
  <c r="BA413" i="7"/>
  <c r="BE412" i="7"/>
  <c r="BF412" i="7" s="1"/>
  <c r="BA412" i="7"/>
  <c r="BF411" i="7"/>
  <c r="BE411" i="7"/>
  <c r="BD411" i="7"/>
  <c r="BA411" i="7"/>
  <c r="BE410" i="7"/>
  <c r="BF410" i="7" s="1"/>
  <c r="BD410" i="7"/>
  <c r="BA410" i="7"/>
  <c r="BE409" i="7"/>
  <c r="BF409" i="7" s="1"/>
  <c r="BD409" i="7"/>
  <c r="BA409" i="7"/>
  <c r="BE408" i="7"/>
  <c r="BF408" i="7" s="1"/>
  <c r="BD408" i="7"/>
  <c r="BA408" i="7"/>
  <c r="BE407" i="7"/>
  <c r="BF407" i="7" s="1"/>
  <c r="BD407" i="7"/>
  <c r="BA407" i="7"/>
  <c r="BE406" i="7"/>
  <c r="BF406" i="7" s="1"/>
  <c r="BD406" i="7"/>
  <c r="BA406" i="7"/>
  <c r="BE405" i="7"/>
  <c r="BF405" i="7" s="1"/>
  <c r="BD405" i="7"/>
  <c r="BA405" i="7"/>
  <c r="BF404" i="7"/>
  <c r="BE404" i="7"/>
  <c r="BD404" i="7"/>
  <c r="BA404" i="7"/>
  <c r="BE403" i="7"/>
  <c r="BF403" i="7" s="1"/>
  <c r="BD403" i="7"/>
  <c r="BA403" i="7"/>
  <c r="BE402" i="7"/>
  <c r="BF402" i="7" s="1"/>
  <c r="BD402" i="7"/>
  <c r="BA402" i="7"/>
  <c r="BE401" i="7"/>
  <c r="BF401" i="7" s="1"/>
  <c r="BD401" i="7"/>
  <c r="BA401" i="7"/>
  <c r="BE400" i="7"/>
  <c r="BF400" i="7" s="1"/>
  <c r="BD400" i="7"/>
  <c r="BA400" i="7"/>
  <c r="BE399" i="7"/>
  <c r="BF399" i="7" s="1"/>
  <c r="BD399" i="7"/>
  <c r="BA399" i="7"/>
  <c r="BE398" i="7"/>
  <c r="BF398" i="7" s="1"/>
  <c r="BD398" i="7"/>
  <c r="BA398" i="7"/>
  <c r="BE397" i="7"/>
  <c r="BF397" i="7" s="1"/>
  <c r="BD397" i="7"/>
  <c r="BA397" i="7"/>
  <c r="BF396" i="7"/>
  <c r="BE396" i="7"/>
  <c r="BD396" i="7"/>
  <c r="BA396" i="7"/>
  <c r="BE395" i="7"/>
  <c r="BF395" i="7" s="1"/>
  <c r="BA395" i="7"/>
  <c r="BE394" i="7"/>
  <c r="BF394" i="7" s="1"/>
  <c r="BD394" i="7"/>
  <c r="BA394" i="7"/>
  <c r="BE393" i="7"/>
  <c r="BF393" i="7" s="1"/>
  <c r="BD393" i="7"/>
  <c r="BA393" i="7"/>
  <c r="BE392" i="7"/>
  <c r="BF392" i="7" s="1"/>
  <c r="BA392" i="7"/>
  <c r="BE391" i="7"/>
  <c r="BF391" i="7" s="1"/>
  <c r="BD391" i="7"/>
  <c r="BA391" i="7"/>
  <c r="BE390" i="7"/>
  <c r="BF390" i="7" s="1"/>
  <c r="BA390" i="7"/>
  <c r="BE389" i="7"/>
  <c r="BF389" i="7" s="1"/>
  <c r="BA389" i="7"/>
  <c r="BF388" i="7"/>
  <c r="BE388" i="7"/>
  <c r="BD388" i="7"/>
  <c r="BA388" i="7"/>
  <c r="BE387" i="7"/>
  <c r="BF387" i="7" s="1"/>
  <c r="BD387" i="7"/>
  <c r="BA387" i="7"/>
  <c r="BE386" i="7"/>
  <c r="BF386" i="7" s="1"/>
  <c r="BA386" i="7"/>
  <c r="BE385" i="7"/>
  <c r="BF385" i="7" s="1"/>
  <c r="BD385" i="7"/>
  <c r="BA385" i="7"/>
  <c r="BE384" i="7"/>
  <c r="BF384" i="7" s="1"/>
  <c r="BD384" i="7"/>
  <c r="BA384" i="7"/>
  <c r="BE383" i="7"/>
  <c r="BF383" i="7" s="1"/>
  <c r="BD383" i="7"/>
  <c r="BA383" i="7"/>
  <c r="BE382" i="7"/>
  <c r="BF382" i="7" s="1"/>
  <c r="BD382" i="7"/>
  <c r="BA382" i="7"/>
  <c r="BF381" i="7"/>
  <c r="BE381" i="7"/>
  <c r="BD381" i="7"/>
  <c r="BA381" i="7"/>
  <c r="BE380" i="7"/>
  <c r="BF380" i="7" s="1"/>
  <c r="BD380" i="7"/>
  <c r="BA380" i="7"/>
  <c r="BE379" i="7"/>
  <c r="BF379" i="7" s="1"/>
  <c r="BD379" i="7"/>
  <c r="BA379" i="7"/>
  <c r="BE378" i="7"/>
  <c r="BF378" i="7" s="1"/>
  <c r="BA378" i="7"/>
  <c r="BE377" i="7"/>
  <c r="BF377" i="7" s="1"/>
  <c r="BA377" i="7"/>
  <c r="BE376" i="7"/>
  <c r="BF376" i="7" s="1"/>
  <c r="BA376" i="7"/>
  <c r="BE375" i="7"/>
  <c r="BF375" i="7" s="1"/>
  <c r="BA375" i="7"/>
  <c r="BE374" i="7"/>
  <c r="BF374" i="7" s="1"/>
  <c r="BA374" i="7"/>
  <c r="BE373" i="7"/>
  <c r="BF373" i="7" s="1"/>
  <c r="BD373" i="7"/>
  <c r="BA373" i="7"/>
  <c r="BE372" i="7"/>
  <c r="BF372" i="7" s="1"/>
  <c r="BD372" i="7"/>
  <c r="BA372" i="7"/>
  <c r="BE371" i="7"/>
  <c r="BF371" i="7" s="1"/>
  <c r="BD371" i="7"/>
  <c r="BA371" i="7"/>
  <c r="BE370" i="7"/>
  <c r="BF370" i="7" s="1"/>
  <c r="BA370" i="7"/>
  <c r="BF369" i="7"/>
  <c r="BE369" i="7"/>
  <c r="BA369" i="7"/>
  <c r="BE368" i="7"/>
  <c r="BF368" i="7" s="1"/>
  <c r="BD368" i="7"/>
  <c r="BA368" i="7"/>
  <c r="BE367" i="7"/>
  <c r="BF367" i="7" s="1"/>
  <c r="BD367" i="7"/>
  <c r="BA367" i="7"/>
  <c r="BE366" i="7"/>
  <c r="BF366" i="7" s="1"/>
  <c r="BD366" i="7"/>
  <c r="BA366" i="7"/>
  <c r="BE365" i="7"/>
  <c r="BF365" i="7" s="1"/>
  <c r="BA365" i="7"/>
  <c r="BE364" i="7"/>
  <c r="BF364" i="7" s="1"/>
  <c r="BA364" i="7"/>
  <c r="BE363" i="7"/>
  <c r="BF363" i="7" s="1"/>
  <c r="BD363" i="7"/>
  <c r="BA363" i="7"/>
  <c r="BE362" i="7"/>
  <c r="BF362" i="7" s="1"/>
  <c r="BA362" i="7"/>
  <c r="BF361" i="7"/>
  <c r="BE361" i="7"/>
  <c r="BA361" i="7"/>
  <c r="BE360" i="7"/>
  <c r="BF360" i="7" s="1"/>
  <c r="BD360" i="7"/>
  <c r="BA360" i="7"/>
  <c r="BE359" i="7"/>
  <c r="BF359" i="7" s="1"/>
  <c r="BD359" i="7"/>
  <c r="BA359" i="7"/>
  <c r="BE358" i="7"/>
  <c r="BF358" i="7" s="1"/>
  <c r="BA358" i="7"/>
  <c r="BE357" i="7"/>
  <c r="BF357" i="7" s="1"/>
  <c r="BA357" i="7"/>
  <c r="BF356" i="7"/>
  <c r="BE356" i="7"/>
  <c r="BA356" i="7"/>
  <c r="BE355" i="7"/>
  <c r="BF355" i="7" s="1"/>
  <c r="BD355" i="7"/>
  <c r="BA355" i="7"/>
  <c r="BE354" i="7"/>
  <c r="BF354" i="7" s="1"/>
  <c r="BA354" i="7"/>
  <c r="BE353" i="7"/>
  <c r="BF353" i="7" s="1"/>
  <c r="BA353" i="7"/>
  <c r="BE352" i="7"/>
  <c r="BF352" i="7" s="1"/>
  <c r="BA352" i="7"/>
  <c r="BE351" i="7"/>
  <c r="BF351" i="7" s="1"/>
  <c r="BA351" i="7"/>
  <c r="BE350" i="7"/>
  <c r="BF350" i="7" s="1"/>
  <c r="BA350" i="7"/>
  <c r="BE349" i="7"/>
  <c r="BF349" i="7" s="1"/>
  <c r="BA349" i="7"/>
  <c r="BE348" i="7"/>
  <c r="BF348" i="7" s="1"/>
  <c r="BA348" i="7"/>
  <c r="BE347" i="7"/>
  <c r="BF347" i="7" s="1"/>
  <c r="BA347" i="7"/>
  <c r="BE346" i="7"/>
  <c r="BF346" i="7" s="1"/>
  <c r="BA346" i="7"/>
  <c r="BE345" i="7"/>
  <c r="BF345" i="7" s="1"/>
  <c r="BA345" i="7"/>
  <c r="BE344" i="7"/>
  <c r="BF344" i="7" s="1"/>
  <c r="BA344" i="7"/>
  <c r="BE343" i="7"/>
  <c r="BF343" i="7" s="1"/>
  <c r="BA343" i="7"/>
  <c r="BE342" i="7"/>
  <c r="BF342" i="7" s="1"/>
  <c r="BA342" i="7"/>
  <c r="BE341" i="7"/>
  <c r="BF341" i="7" s="1"/>
  <c r="BA341" i="7"/>
  <c r="BE340" i="7"/>
  <c r="BF340" i="7" s="1"/>
  <c r="BA340" i="7"/>
  <c r="BE339" i="7"/>
  <c r="BF339" i="7" s="1"/>
  <c r="BA339" i="7"/>
  <c r="BE338" i="7"/>
  <c r="BF338" i="7" s="1"/>
  <c r="BA338" i="7"/>
  <c r="BE337" i="7"/>
  <c r="BF337" i="7" s="1"/>
  <c r="BA337" i="7"/>
  <c r="BE336" i="7"/>
  <c r="BF336" i="7" s="1"/>
  <c r="BA336" i="7"/>
  <c r="BE335" i="7"/>
  <c r="BF335" i="7" s="1"/>
  <c r="BA335" i="7"/>
  <c r="BE334" i="7"/>
  <c r="BF334" i="7" s="1"/>
  <c r="BA334" i="7"/>
  <c r="BE333" i="7"/>
  <c r="BF333" i="7" s="1"/>
  <c r="BA333" i="7"/>
  <c r="BE332" i="7"/>
  <c r="BF332" i="7" s="1"/>
  <c r="BA332" i="7"/>
  <c r="BE331" i="7"/>
  <c r="BF331" i="7" s="1"/>
  <c r="BA331" i="7"/>
  <c r="BE330" i="7"/>
  <c r="BF330" i="7" s="1"/>
  <c r="BA330" i="7"/>
  <c r="BE329" i="7"/>
  <c r="BF329" i="7" s="1"/>
  <c r="BA329" i="7"/>
  <c r="BE328" i="7"/>
  <c r="BF328" i="7" s="1"/>
  <c r="BA328" i="7"/>
  <c r="BE327" i="7"/>
  <c r="BF327" i="7" s="1"/>
  <c r="BA327" i="7"/>
  <c r="BE326" i="7"/>
  <c r="BF326" i="7" s="1"/>
  <c r="BA326" i="7"/>
  <c r="BE325" i="7"/>
  <c r="BF325" i="7" s="1"/>
  <c r="BA325" i="7"/>
  <c r="BE324" i="7"/>
  <c r="BF324" i="7" s="1"/>
  <c r="BA324" i="7"/>
  <c r="BE323" i="7"/>
  <c r="BF323" i="7" s="1"/>
  <c r="BD323" i="7"/>
  <c r="BA323" i="7"/>
  <c r="BE322" i="7"/>
  <c r="BF322" i="7" s="1"/>
  <c r="BA322" i="7"/>
  <c r="BE321" i="7"/>
  <c r="BF321" i="7" s="1"/>
  <c r="BD321" i="7"/>
  <c r="BA321" i="7"/>
  <c r="BE320" i="7"/>
  <c r="BF320" i="7" s="1"/>
  <c r="BD320" i="7"/>
  <c r="BA320" i="7"/>
  <c r="BE319" i="7"/>
  <c r="BF319" i="7" s="1"/>
  <c r="BA319" i="7"/>
  <c r="BF318" i="7"/>
  <c r="BE318" i="7"/>
  <c r="BA318" i="7"/>
  <c r="BE317" i="7"/>
  <c r="BF317" i="7" s="1"/>
  <c r="BA317" i="7"/>
  <c r="BE316" i="7"/>
  <c r="BF316" i="7" s="1"/>
  <c r="BA316" i="7"/>
  <c r="BE315" i="7"/>
  <c r="BF315" i="7" s="1"/>
  <c r="BA315" i="7"/>
  <c r="BF314" i="7"/>
  <c r="BE314" i="7"/>
  <c r="BA314" i="7"/>
  <c r="BE313" i="7"/>
  <c r="BF313" i="7" s="1"/>
  <c r="BA313" i="7"/>
  <c r="BE312" i="7"/>
  <c r="BF312" i="7" s="1"/>
  <c r="BD312" i="7"/>
  <c r="BA312" i="7"/>
  <c r="BE311" i="7"/>
  <c r="BF311" i="7" s="1"/>
  <c r="BA311" i="7"/>
  <c r="BE310" i="7"/>
  <c r="BF310" i="7" s="1"/>
  <c r="BD310" i="7"/>
  <c r="BA310" i="7"/>
  <c r="BE309" i="7"/>
  <c r="BF309" i="7" s="1"/>
  <c r="BD309" i="7"/>
  <c r="BA309" i="7"/>
  <c r="BE308" i="7"/>
  <c r="BF308" i="7" s="1"/>
  <c r="BA308" i="7"/>
  <c r="BE307" i="7"/>
  <c r="BF307" i="7" s="1"/>
  <c r="BA307" i="7"/>
  <c r="BE306" i="7"/>
  <c r="BF306" i="7" s="1"/>
  <c r="BA306" i="7"/>
  <c r="BE305" i="7"/>
  <c r="BF305" i="7" s="1"/>
  <c r="BA305" i="7"/>
  <c r="BE304" i="7"/>
  <c r="BF304" i="7" s="1"/>
  <c r="BA304" i="7"/>
  <c r="BE303" i="7"/>
  <c r="BF303" i="7" s="1"/>
  <c r="BA303" i="7"/>
  <c r="BE302" i="7"/>
  <c r="BF302" i="7" s="1"/>
  <c r="BA302" i="7"/>
  <c r="BE301" i="7"/>
  <c r="BF301" i="7" s="1"/>
  <c r="BA301" i="7"/>
  <c r="BE300" i="7"/>
  <c r="BF300" i="7" s="1"/>
  <c r="BD300" i="7"/>
  <c r="BA300" i="7"/>
  <c r="BF299" i="7"/>
  <c r="BE299" i="7"/>
  <c r="BA299" i="7"/>
  <c r="BE298" i="7"/>
  <c r="BF298" i="7" s="1"/>
  <c r="BA298" i="7"/>
  <c r="BE297" i="7"/>
  <c r="BF297" i="7" s="1"/>
  <c r="BA297" i="7"/>
  <c r="BE296" i="7"/>
  <c r="BF296" i="7" s="1"/>
  <c r="BB296" i="7"/>
  <c r="BA296" i="7"/>
  <c r="BE295" i="7"/>
  <c r="BF295" i="7" s="1"/>
  <c r="BB295" i="7"/>
  <c r="BA295" i="7"/>
  <c r="BF294" i="7"/>
  <c r="BE294" i="7"/>
  <c r="BB294" i="7"/>
  <c r="BA294" i="7"/>
  <c r="BE293" i="7"/>
  <c r="BF293" i="7" s="1"/>
  <c r="BB293" i="7"/>
  <c r="BA293" i="7"/>
  <c r="BE292" i="7"/>
  <c r="BF292" i="7" s="1"/>
  <c r="BB292" i="7"/>
  <c r="BA292" i="7"/>
  <c r="BE291" i="7"/>
  <c r="BF291" i="7" s="1"/>
  <c r="BA291" i="7"/>
  <c r="BE290" i="7"/>
  <c r="BF290" i="7" s="1"/>
  <c r="BA290" i="7"/>
  <c r="BE289" i="7"/>
  <c r="BF289" i="7" s="1"/>
  <c r="BA289" i="7"/>
  <c r="BE288" i="7"/>
  <c r="BF288" i="7" s="1"/>
  <c r="BA288" i="7"/>
  <c r="BE287" i="7"/>
  <c r="BF287" i="7" s="1"/>
  <c r="BA287" i="7"/>
  <c r="BE286" i="7"/>
  <c r="BF286" i="7" s="1"/>
  <c r="BA286" i="7"/>
  <c r="BE285" i="7"/>
  <c r="BF285" i="7" s="1"/>
  <c r="BA285" i="7"/>
  <c r="BE284" i="7"/>
  <c r="BF284" i="7" s="1"/>
  <c r="BA284" i="7"/>
  <c r="BE283" i="7"/>
  <c r="BF283" i="7" s="1"/>
  <c r="BA283" i="7"/>
  <c r="BE282" i="7"/>
  <c r="BF282" i="7" s="1"/>
  <c r="BA282" i="7"/>
  <c r="BE281" i="7"/>
  <c r="BF281" i="7" s="1"/>
  <c r="BA281" i="7"/>
  <c r="BE280" i="7"/>
  <c r="BF280" i="7" s="1"/>
  <c r="BA280" i="7"/>
  <c r="BE279" i="7"/>
  <c r="BF279" i="7" s="1"/>
  <c r="BA279" i="7"/>
  <c r="BE278" i="7"/>
  <c r="BF278" i="7" s="1"/>
  <c r="BA278" i="7"/>
  <c r="BE277" i="7"/>
  <c r="BF277" i="7" s="1"/>
  <c r="BA277" i="7"/>
  <c r="BE276" i="7"/>
  <c r="BF276" i="7" s="1"/>
  <c r="BA276" i="7"/>
  <c r="BE275" i="7"/>
  <c r="BF275" i="7" s="1"/>
  <c r="BA275" i="7"/>
  <c r="BE274" i="7"/>
  <c r="BF274" i="7" s="1"/>
  <c r="BA274" i="7"/>
  <c r="BE273" i="7"/>
  <c r="BF273" i="7" s="1"/>
  <c r="BA273" i="7"/>
  <c r="BE272" i="7"/>
  <c r="BF272" i="7" s="1"/>
  <c r="BA272" i="7"/>
  <c r="BE271" i="7"/>
  <c r="BF271" i="7" s="1"/>
  <c r="BA271" i="7"/>
  <c r="BE270" i="7"/>
  <c r="BF270" i="7" s="1"/>
  <c r="BA270" i="7"/>
  <c r="BE269" i="7"/>
  <c r="BF269" i="7" s="1"/>
  <c r="BA269" i="7"/>
  <c r="BE268" i="7"/>
  <c r="BF268" i="7" s="1"/>
  <c r="BA268" i="7"/>
  <c r="BE267" i="7"/>
  <c r="BF267" i="7" s="1"/>
  <c r="BA267" i="7"/>
  <c r="BE266" i="7"/>
  <c r="BF266" i="7" s="1"/>
  <c r="BA266" i="7"/>
  <c r="BE265" i="7"/>
  <c r="BF265" i="7" s="1"/>
  <c r="BA265" i="7"/>
  <c r="BE264" i="7"/>
  <c r="BF264" i="7" s="1"/>
  <c r="BA264" i="7"/>
  <c r="BE263" i="7"/>
  <c r="BF263" i="7" s="1"/>
  <c r="BA263" i="7"/>
  <c r="BE262" i="7"/>
  <c r="BF262" i="7" s="1"/>
  <c r="BA262" i="7"/>
  <c r="BE261" i="7"/>
  <c r="BF261" i="7" s="1"/>
  <c r="BA261" i="7"/>
  <c r="BE260" i="7"/>
  <c r="BF260" i="7" s="1"/>
  <c r="BA260" i="7"/>
  <c r="BE259" i="7"/>
  <c r="BF259" i="7" s="1"/>
  <c r="BA259" i="7"/>
  <c r="BE258" i="7"/>
  <c r="BF258" i="7" s="1"/>
  <c r="BA258" i="7"/>
  <c r="BE257" i="7"/>
  <c r="BF257" i="7" s="1"/>
  <c r="BA257" i="7"/>
  <c r="BE256" i="7"/>
  <c r="BF256" i="7" s="1"/>
  <c r="BA256" i="7"/>
  <c r="BE255" i="7"/>
  <c r="BF255" i="7" s="1"/>
  <c r="BA255" i="7"/>
  <c r="BE254" i="7"/>
  <c r="BF254" i="7" s="1"/>
  <c r="BA254" i="7"/>
  <c r="BE253" i="7"/>
  <c r="BF253" i="7" s="1"/>
  <c r="BA253" i="7"/>
  <c r="BE252" i="7"/>
  <c r="BF252" i="7" s="1"/>
  <c r="BA252" i="7"/>
  <c r="BE251" i="7"/>
  <c r="BF251" i="7" s="1"/>
  <c r="BA251" i="7"/>
  <c r="BE250" i="7"/>
  <c r="BF250" i="7" s="1"/>
  <c r="BA250" i="7"/>
  <c r="BE249" i="7"/>
  <c r="BF249" i="7" s="1"/>
  <c r="BA249" i="7"/>
  <c r="BE248" i="7"/>
  <c r="BF248" i="7" s="1"/>
  <c r="BA248" i="7"/>
  <c r="BE247" i="7"/>
  <c r="BF247" i="7" s="1"/>
  <c r="BA247" i="7"/>
  <c r="BE246" i="7"/>
  <c r="BF246" i="7" s="1"/>
  <c r="BA246" i="7"/>
  <c r="BE245" i="7"/>
  <c r="BF245" i="7" s="1"/>
  <c r="BA245" i="7"/>
  <c r="BE244" i="7"/>
  <c r="BF244" i="7" s="1"/>
  <c r="BA244" i="7"/>
  <c r="BE243" i="7"/>
  <c r="BF243" i="7" s="1"/>
  <c r="BA243" i="7"/>
  <c r="BE242" i="7"/>
  <c r="BF242" i="7" s="1"/>
  <c r="BA242" i="7"/>
  <c r="BE241" i="7"/>
  <c r="BF241" i="7" s="1"/>
  <c r="BA241" i="7"/>
  <c r="BE240" i="7"/>
  <c r="BF240" i="7" s="1"/>
  <c r="BA240" i="7"/>
  <c r="BE239" i="7"/>
  <c r="BF239" i="7" s="1"/>
  <c r="BA239" i="7"/>
  <c r="BE238" i="7"/>
  <c r="BF238" i="7" s="1"/>
  <c r="BA238" i="7"/>
  <c r="BE237" i="7"/>
  <c r="BF237" i="7" s="1"/>
  <c r="BA237" i="7"/>
  <c r="BE236" i="7"/>
  <c r="BF236" i="7" s="1"/>
  <c r="BA236" i="7"/>
  <c r="BE235" i="7"/>
  <c r="BF235" i="7" s="1"/>
  <c r="BA235" i="7"/>
  <c r="BE234" i="7"/>
  <c r="BF234" i="7" s="1"/>
  <c r="BA234" i="7"/>
  <c r="BE233" i="7"/>
  <c r="BF233" i="7" s="1"/>
  <c r="BA233" i="7"/>
  <c r="BE232" i="7"/>
  <c r="BF232" i="7" s="1"/>
  <c r="BA232" i="7"/>
  <c r="BE231" i="7"/>
  <c r="BF231" i="7" s="1"/>
  <c r="BA231" i="7"/>
  <c r="BE230" i="7"/>
  <c r="BF230" i="7" s="1"/>
  <c r="BA230" i="7"/>
  <c r="BE229" i="7"/>
  <c r="BF229" i="7" s="1"/>
  <c r="BA229" i="7"/>
  <c r="BE228" i="7"/>
  <c r="BF228" i="7" s="1"/>
  <c r="BA228" i="7"/>
  <c r="BE227" i="7"/>
  <c r="BF227" i="7" s="1"/>
  <c r="BA227" i="7"/>
  <c r="BE226" i="7"/>
  <c r="BF226" i="7" s="1"/>
  <c r="BA226" i="7"/>
  <c r="BE225" i="7"/>
  <c r="BF225" i="7" s="1"/>
  <c r="BA225" i="7"/>
  <c r="BE224" i="7"/>
  <c r="BF224" i="7" s="1"/>
  <c r="BA224" i="7"/>
  <c r="BE223" i="7"/>
  <c r="BF223" i="7" s="1"/>
  <c r="BA223" i="7"/>
  <c r="BE222" i="7"/>
  <c r="BF222" i="7" s="1"/>
  <c r="BA222" i="7"/>
  <c r="BE221" i="7"/>
  <c r="BF221" i="7" s="1"/>
  <c r="BA221" i="7"/>
  <c r="BE220" i="7"/>
  <c r="BF220" i="7" s="1"/>
  <c r="BA220" i="7"/>
  <c r="BE219" i="7"/>
  <c r="BF219" i="7" s="1"/>
  <c r="BA219" i="7"/>
  <c r="BE218" i="7"/>
  <c r="BF218" i="7" s="1"/>
  <c r="BA218" i="7"/>
  <c r="BE217" i="7"/>
  <c r="BF217" i="7" s="1"/>
  <c r="BA217" i="7"/>
  <c r="BE216" i="7"/>
  <c r="BF216" i="7" s="1"/>
  <c r="BA216" i="7"/>
  <c r="BE215" i="7"/>
  <c r="BF215" i="7" s="1"/>
  <c r="BA215" i="7"/>
  <c r="Y215" i="7"/>
  <c r="Y630" i="7" s="1"/>
  <c r="U215" i="7"/>
  <c r="BE214" i="7"/>
  <c r="BF214" i="7" s="1"/>
  <c r="BA214" i="7"/>
  <c r="BE213" i="7"/>
  <c r="BF213" i="7" s="1"/>
  <c r="BA213" i="7"/>
  <c r="AL213" i="7"/>
  <c r="AK213" i="7"/>
  <c r="AK630" i="7" s="1"/>
  <c r="AJ213" i="7"/>
  <c r="AI213" i="7"/>
  <c r="AH213" i="7"/>
  <c r="AG213" i="7"/>
  <c r="AG630" i="7" s="1"/>
  <c r="AF213" i="7"/>
  <c r="AE213" i="7"/>
  <c r="AD213" i="7"/>
  <c r="AB213" i="7"/>
  <c r="AA213" i="7"/>
  <c r="Z213" i="7"/>
  <c r="V213" i="7"/>
  <c r="T213" i="7"/>
  <c r="S213" i="7"/>
  <c r="R213" i="7"/>
  <c r="P213" i="7"/>
  <c r="O213" i="7"/>
  <c r="N213" i="7"/>
  <c r="L213" i="7"/>
  <c r="K213" i="7"/>
  <c r="J213" i="7"/>
  <c r="H213" i="7"/>
  <c r="G213" i="7"/>
  <c r="F213" i="7"/>
  <c r="BE212" i="7"/>
  <c r="BF212" i="7" s="1"/>
  <c r="BA212" i="7"/>
  <c r="BE211" i="7"/>
  <c r="BF211" i="7" s="1"/>
  <c r="BA211" i="7"/>
  <c r="BE210" i="7"/>
  <c r="BF210" i="7" s="1"/>
  <c r="BA210" i="7"/>
  <c r="BF209" i="7"/>
  <c r="BE209" i="7"/>
  <c r="BA209" i="7"/>
  <c r="BE208" i="7"/>
  <c r="BF208" i="7" s="1"/>
  <c r="BA208" i="7"/>
  <c r="BE207" i="7"/>
  <c r="BF207" i="7" s="1"/>
  <c r="BA207" i="7"/>
  <c r="BE206" i="7"/>
  <c r="BF206" i="7" s="1"/>
  <c r="BA206" i="7"/>
  <c r="BF205" i="7"/>
  <c r="BE205" i="7"/>
  <c r="BA205" i="7"/>
  <c r="BE204" i="7"/>
  <c r="BF204" i="7" s="1"/>
  <c r="BA204" i="7"/>
  <c r="BE203" i="7"/>
  <c r="BF203" i="7" s="1"/>
  <c r="BA203" i="7"/>
  <c r="BE202" i="7"/>
  <c r="BF202" i="7" s="1"/>
  <c r="BA202" i="7"/>
  <c r="BF201" i="7"/>
  <c r="BE201" i="7"/>
  <c r="BE200" i="7"/>
  <c r="BF200" i="7" s="1"/>
  <c r="BA200" i="7"/>
  <c r="BE199" i="7"/>
  <c r="BF199" i="7" s="1"/>
  <c r="BA199" i="7"/>
  <c r="BE198" i="7"/>
  <c r="BF198" i="7" s="1"/>
  <c r="BA198" i="7"/>
  <c r="BE197" i="7"/>
  <c r="BF197" i="7" s="1"/>
  <c r="BA197" i="7"/>
  <c r="BE196" i="7"/>
  <c r="BF196" i="7" s="1"/>
  <c r="BA196" i="7"/>
  <c r="BE195" i="7"/>
  <c r="BF195" i="7" s="1"/>
  <c r="BA195" i="7"/>
  <c r="BE194" i="7"/>
  <c r="BF194" i="7" s="1"/>
  <c r="BA194" i="7"/>
  <c r="BE193" i="7"/>
  <c r="BF193" i="7" s="1"/>
  <c r="BA193" i="7"/>
  <c r="V193" i="7"/>
  <c r="T193" i="7"/>
  <c r="S193" i="7"/>
  <c r="S215" i="7" s="1"/>
  <c r="R193" i="7"/>
  <c r="P193" i="7"/>
  <c r="O193" i="7"/>
  <c r="N193" i="7"/>
  <c r="L193" i="7"/>
  <c r="L216" i="7" s="1"/>
  <c r="K193" i="7"/>
  <c r="J193" i="7"/>
  <c r="J216" i="7" s="1"/>
  <c r="H193" i="7"/>
  <c r="G193" i="7"/>
  <c r="G216" i="7" s="1"/>
  <c r="F193" i="7"/>
  <c r="BE192" i="7"/>
  <c r="BF192" i="7" s="1"/>
  <c r="BA192" i="7"/>
  <c r="BE191" i="7"/>
  <c r="BF191" i="7" s="1"/>
  <c r="BA191" i="7"/>
  <c r="BE190" i="7"/>
  <c r="BF190" i="7" s="1"/>
  <c r="BA190" i="7"/>
  <c r="BE189" i="7"/>
  <c r="BF189" i="7" s="1"/>
  <c r="BA189" i="7"/>
  <c r="BE188" i="7"/>
  <c r="BF188" i="7" s="1"/>
  <c r="BA188" i="7"/>
  <c r="BE187" i="7"/>
  <c r="BF187" i="7" s="1"/>
  <c r="BA187" i="7"/>
  <c r="BE186" i="7"/>
  <c r="BF186" i="7" s="1"/>
  <c r="BA186" i="7"/>
  <c r="BE185" i="7"/>
  <c r="BF185" i="7" s="1"/>
  <c r="BA185" i="7"/>
  <c r="BE184" i="7"/>
  <c r="BF184" i="7" s="1"/>
  <c r="BA184" i="7"/>
  <c r="BE183" i="7"/>
  <c r="BF183" i="7" s="1"/>
  <c r="BA183" i="7"/>
  <c r="BE182" i="7"/>
  <c r="BF182" i="7" s="1"/>
  <c r="BA182" i="7"/>
  <c r="BE181" i="7"/>
  <c r="BF181" i="7" s="1"/>
  <c r="BA181" i="7"/>
  <c r="BE180" i="7"/>
  <c r="BF180" i="7" s="1"/>
  <c r="BA180" i="7"/>
  <c r="BE179" i="7"/>
  <c r="BF179" i="7" s="1"/>
  <c r="BA179" i="7"/>
  <c r="BE178" i="7"/>
  <c r="BF178" i="7" s="1"/>
  <c r="BA178" i="7"/>
  <c r="BE177" i="7"/>
  <c r="BF177" i="7" s="1"/>
  <c r="BA177" i="7"/>
  <c r="BE176" i="7"/>
  <c r="BF176" i="7" s="1"/>
  <c r="BA176" i="7"/>
  <c r="BE175" i="7"/>
  <c r="BF175" i="7" s="1"/>
  <c r="BA175" i="7"/>
  <c r="BE174" i="7"/>
  <c r="BF174" i="7" s="1"/>
  <c r="BA174" i="7"/>
  <c r="BE173" i="7"/>
  <c r="BF173" i="7" s="1"/>
  <c r="BA173" i="7"/>
  <c r="BE172" i="7"/>
  <c r="BF172" i="7" s="1"/>
  <c r="BA172" i="7"/>
  <c r="BE171" i="7"/>
  <c r="BF171" i="7" s="1"/>
  <c r="BA171" i="7"/>
  <c r="BE170" i="7"/>
  <c r="BF170" i="7" s="1"/>
  <c r="BA170" i="7"/>
  <c r="BE169" i="7"/>
  <c r="BF169" i="7" s="1"/>
  <c r="BA169" i="7"/>
  <c r="BE168" i="7"/>
  <c r="BF168" i="7" s="1"/>
  <c r="BA168" i="7"/>
  <c r="BE167" i="7"/>
  <c r="BF167" i="7" s="1"/>
  <c r="BA167" i="7"/>
  <c r="BE166" i="7"/>
  <c r="BF166" i="7" s="1"/>
  <c r="BA166" i="7"/>
  <c r="BE165" i="7"/>
  <c r="BF165" i="7" s="1"/>
  <c r="BA165" i="7"/>
  <c r="BE164" i="7"/>
  <c r="BF164" i="7" s="1"/>
  <c r="BA164" i="7"/>
  <c r="BE163" i="7"/>
  <c r="BF163" i="7" s="1"/>
  <c r="BA163" i="7"/>
  <c r="BE162" i="7"/>
  <c r="BF162" i="7" s="1"/>
  <c r="BA162" i="7"/>
  <c r="BE161" i="7"/>
  <c r="BF161" i="7" s="1"/>
  <c r="BA161" i="7"/>
  <c r="BE160" i="7"/>
  <c r="BF160" i="7" s="1"/>
  <c r="BA160" i="7"/>
  <c r="BE159" i="7"/>
  <c r="BF159" i="7" s="1"/>
  <c r="BA159" i="7"/>
  <c r="BE158" i="7"/>
  <c r="BF158" i="7" s="1"/>
  <c r="BA158" i="7"/>
  <c r="BE157" i="7"/>
  <c r="BF157" i="7" s="1"/>
  <c r="BA157" i="7"/>
  <c r="BE156" i="7"/>
  <c r="BF156" i="7" s="1"/>
  <c r="BA156" i="7"/>
  <c r="BE155" i="7"/>
  <c r="BF155" i="7" s="1"/>
  <c r="BA155" i="7"/>
  <c r="BE154" i="7"/>
  <c r="BF154" i="7" s="1"/>
  <c r="BA154" i="7"/>
  <c r="BE153" i="7"/>
  <c r="BF153" i="7" s="1"/>
  <c r="BA153" i="7"/>
  <c r="BE152" i="7"/>
  <c r="BF152" i="7" s="1"/>
  <c r="BA152" i="7"/>
  <c r="BE151" i="7"/>
  <c r="BF151" i="7" s="1"/>
  <c r="BA151" i="7"/>
  <c r="BE150" i="7"/>
  <c r="BF150" i="7" s="1"/>
  <c r="BA150" i="7"/>
  <c r="BE149" i="7"/>
  <c r="BF149" i="7" s="1"/>
  <c r="BA149" i="7"/>
  <c r="BE148" i="7"/>
  <c r="BF148" i="7" s="1"/>
  <c r="BA148" i="7"/>
  <c r="BE147" i="7"/>
  <c r="BF147" i="7" s="1"/>
  <c r="BA147" i="7"/>
  <c r="BE146" i="7"/>
  <c r="BF146" i="7" s="1"/>
  <c r="BA146" i="7"/>
  <c r="BE145" i="7"/>
  <c r="BF145" i="7" s="1"/>
  <c r="BA145" i="7"/>
  <c r="BE144" i="7"/>
  <c r="BF144" i="7" s="1"/>
  <c r="BA144" i="7"/>
  <c r="BE143" i="7"/>
  <c r="BF143" i="7" s="1"/>
  <c r="BA143" i="7"/>
  <c r="BE142" i="7"/>
  <c r="BF142" i="7" s="1"/>
  <c r="BE141" i="7"/>
  <c r="BF141" i="7" s="1"/>
  <c r="BA141" i="7"/>
  <c r="BF140" i="7"/>
  <c r="BE140" i="7"/>
  <c r="BA140" i="7"/>
  <c r="BE139" i="7"/>
  <c r="BF139" i="7" s="1"/>
  <c r="BA139" i="7"/>
  <c r="BE138" i="7"/>
  <c r="BF138" i="7" s="1"/>
  <c r="BA138" i="7"/>
  <c r="BE137" i="7"/>
  <c r="BF137" i="7" s="1"/>
  <c r="BA137" i="7"/>
  <c r="BF136" i="7"/>
  <c r="BE136" i="7"/>
  <c r="BA136" i="7"/>
  <c r="BE135" i="7"/>
  <c r="BF135" i="7" s="1"/>
  <c r="BA135" i="7"/>
  <c r="BE134" i="7"/>
  <c r="BF134" i="7" s="1"/>
  <c r="BA134" i="7"/>
  <c r="BE133" i="7"/>
  <c r="BF133" i="7" s="1"/>
  <c r="BA133" i="7"/>
  <c r="BF132" i="7"/>
  <c r="BE132" i="7"/>
  <c r="BA132" i="7"/>
  <c r="BE131" i="7"/>
  <c r="BF131" i="7" s="1"/>
  <c r="BA131" i="7"/>
  <c r="BE130" i="7"/>
  <c r="BF130" i="7" s="1"/>
  <c r="BA130" i="7"/>
  <c r="BE129" i="7"/>
  <c r="BF129" i="7" s="1"/>
  <c r="BA129" i="7"/>
  <c r="BF128" i="7"/>
  <c r="BE128" i="7"/>
  <c r="BA128" i="7"/>
  <c r="BE127" i="7"/>
  <c r="BF127" i="7" s="1"/>
  <c r="BA127" i="7"/>
  <c r="BE126" i="7"/>
  <c r="BF126" i="7" s="1"/>
  <c r="BA126" i="7"/>
  <c r="BE125" i="7"/>
  <c r="BF125" i="7" s="1"/>
  <c r="BA125" i="7"/>
  <c r="BF124" i="7"/>
  <c r="BE124" i="7"/>
  <c r="BA124" i="7"/>
  <c r="BE123" i="7"/>
  <c r="BF123" i="7" s="1"/>
  <c r="BA123" i="7"/>
  <c r="BE122" i="7"/>
  <c r="BF122" i="7" s="1"/>
  <c r="BA122" i="7"/>
  <c r="BE121" i="7"/>
  <c r="BF121" i="7" s="1"/>
  <c r="BA121" i="7"/>
  <c r="BF120" i="7"/>
  <c r="BE120" i="7"/>
  <c r="BA120" i="7"/>
  <c r="BE119" i="7"/>
  <c r="BF119" i="7" s="1"/>
  <c r="BA119" i="7"/>
  <c r="BE118" i="7"/>
  <c r="BF118" i="7" s="1"/>
  <c r="BA118" i="7"/>
  <c r="BE117" i="7"/>
  <c r="BF117" i="7" s="1"/>
  <c r="BB117" i="7"/>
  <c r="BA117" i="7"/>
  <c r="BE116" i="7"/>
  <c r="BF116" i="7" s="1"/>
  <c r="BB116" i="7"/>
  <c r="BA116" i="7"/>
  <c r="BF115" i="7"/>
  <c r="BE115" i="7"/>
  <c r="BD115" i="7"/>
  <c r="BB115" i="7"/>
  <c r="BA115" i="7"/>
  <c r="BE114" i="7"/>
  <c r="BF114" i="7" s="1"/>
  <c r="BB114" i="7"/>
  <c r="BA114" i="7"/>
  <c r="BE113" i="7"/>
  <c r="BF113" i="7" s="1"/>
  <c r="BB113" i="7"/>
  <c r="BA113" i="7"/>
  <c r="BE112" i="7"/>
  <c r="BF112" i="7" s="1"/>
  <c r="BD112" i="7"/>
  <c r="BB112" i="7"/>
  <c r="BA112" i="7"/>
  <c r="BE111" i="7"/>
  <c r="BF111" i="7" s="1"/>
  <c r="BD111" i="7"/>
  <c r="BA111" i="7"/>
  <c r="BE110" i="7"/>
  <c r="BF110" i="7" s="1"/>
  <c r="BD110" i="7"/>
  <c r="BA110" i="7"/>
  <c r="BF109" i="7"/>
  <c r="BE109" i="7"/>
  <c r="BB109" i="7"/>
  <c r="BA109" i="7"/>
  <c r="BE108" i="7"/>
  <c r="BF108" i="7" s="1"/>
  <c r="BA108" i="7"/>
  <c r="BE107" i="7"/>
  <c r="BF107" i="7" s="1"/>
  <c r="BA107" i="7"/>
  <c r="BE106" i="7"/>
  <c r="BF106" i="7" s="1"/>
  <c r="BA106" i="7"/>
  <c r="BE105" i="7"/>
  <c r="BF105" i="7" s="1"/>
  <c r="BA105" i="7"/>
  <c r="BE104" i="7"/>
  <c r="BF104" i="7" s="1"/>
  <c r="BD104" i="7"/>
  <c r="BA104" i="7"/>
  <c r="BE103" i="7"/>
  <c r="BF103" i="7" s="1"/>
  <c r="BD103" i="7"/>
  <c r="BA103" i="7"/>
  <c r="BE102" i="7"/>
  <c r="BF102" i="7" s="1"/>
  <c r="BD102" i="7"/>
  <c r="BA102" i="7"/>
  <c r="BE101" i="7"/>
  <c r="BF101" i="7" s="1"/>
  <c r="BA101" i="7"/>
  <c r="BE100" i="7"/>
  <c r="BF100" i="7" s="1"/>
  <c r="BA100" i="7"/>
  <c r="BF99" i="7"/>
  <c r="BE99" i="7"/>
  <c r="BA99" i="7"/>
  <c r="BE98" i="7"/>
  <c r="BF98" i="7" s="1"/>
  <c r="BA98" i="7"/>
  <c r="BE97" i="7"/>
  <c r="BF97" i="7" s="1"/>
  <c r="BA97" i="7"/>
  <c r="BE96" i="7"/>
  <c r="BF96" i="7" s="1"/>
  <c r="BA96" i="7"/>
  <c r="BF95" i="7"/>
  <c r="BE95" i="7"/>
  <c r="BA95" i="7"/>
  <c r="BE94" i="7"/>
  <c r="BF94" i="7" s="1"/>
  <c r="BD94" i="7"/>
  <c r="BA94" i="7"/>
  <c r="BE93" i="7"/>
  <c r="BF93" i="7" s="1"/>
  <c r="BD93" i="7"/>
  <c r="BA93" i="7"/>
  <c r="BE92" i="7"/>
  <c r="BF92" i="7" s="1"/>
  <c r="BD92" i="7"/>
  <c r="BA92" i="7"/>
  <c r="BE91" i="7"/>
  <c r="BF91" i="7" s="1"/>
  <c r="BD91" i="7"/>
  <c r="BA91" i="7"/>
  <c r="A91" i="7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BE90" i="7"/>
  <c r="BF90" i="7" s="1"/>
  <c r="BB90" i="7"/>
  <c r="BA90" i="7"/>
  <c r="BC89" i="7"/>
  <c r="BC846" i="7" s="1"/>
  <c r="AZ89" i="7"/>
  <c r="AZ846" i="7" s="1"/>
  <c r="AY89" i="7"/>
  <c r="AX89" i="7"/>
  <c r="AW89" i="7"/>
  <c r="AV89" i="7"/>
  <c r="AU89" i="7"/>
  <c r="AT89" i="7"/>
  <c r="AS89" i="7"/>
  <c r="AR89" i="7"/>
  <c r="AQ89" i="7"/>
  <c r="AP89" i="7"/>
  <c r="AO89" i="7"/>
  <c r="AN89" i="7"/>
  <c r="AM89" i="7"/>
  <c r="AM193" i="7" s="1"/>
  <c r="AM630" i="7" s="1"/>
  <c r="AL89" i="7"/>
  <c r="AL193" i="7" s="1"/>
  <c r="AK89" i="7"/>
  <c r="AJ89" i="7"/>
  <c r="AJ193" i="7" s="1"/>
  <c r="AJ630" i="7" s="1"/>
  <c r="AI89" i="7"/>
  <c r="AI193" i="7" s="1"/>
  <c r="AI630" i="7" s="1"/>
  <c r="AH89" i="7"/>
  <c r="AH193" i="7" s="1"/>
  <c r="AG89" i="7"/>
  <c r="AF89" i="7"/>
  <c r="AF193" i="7" s="1"/>
  <c r="AE89" i="7"/>
  <c r="AE193" i="7" s="1"/>
  <c r="AD89" i="7"/>
  <c r="AD193" i="7" s="1"/>
  <c r="AC89" i="7"/>
  <c r="AB89" i="7"/>
  <c r="AB193" i="7" s="1"/>
  <c r="AA89" i="7"/>
  <c r="AA193" i="7" s="1"/>
  <c r="Z89" i="7"/>
  <c r="Z193" i="7" s="1"/>
  <c r="Y89" i="7"/>
  <c r="X89" i="7"/>
  <c r="BE88" i="7"/>
  <c r="BF88" i="7" s="1"/>
  <c r="BB88" i="7"/>
  <c r="BE87" i="7"/>
  <c r="BF87" i="7" s="1"/>
  <c r="BB87" i="7"/>
  <c r="BE86" i="7"/>
  <c r="BF86" i="7" s="1"/>
  <c r="BB86" i="7"/>
  <c r="BE85" i="7"/>
  <c r="BF85" i="7" s="1"/>
  <c r="BB85" i="7"/>
  <c r="BE84" i="7"/>
  <c r="BF84" i="7" s="1"/>
  <c r="BB84" i="7"/>
  <c r="BE83" i="7"/>
  <c r="BF83" i="7" s="1"/>
  <c r="BB83" i="7"/>
  <c r="BE82" i="7"/>
  <c r="BF82" i="7" s="1"/>
  <c r="BB82" i="7"/>
  <c r="BE81" i="7"/>
  <c r="BF81" i="7" s="1"/>
  <c r="BB81" i="7"/>
  <c r="BE80" i="7"/>
  <c r="BF80" i="7" s="1"/>
  <c r="BB80" i="7"/>
  <c r="BE79" i="7"/>
  <c r="BF79" i="7" s="1"/>
  <c r="BB79" i="7"/>
  <c r="BE78" i="7"/>
  <c r="BF78" i="7" s="1"/>
  <c r="BB78" i="7"/>
  <c r="BE77" i="7"/>
  <c r="BF77" i="7" s="1"/>
  <c r="BB77" i="7"/>
  <c r="BE76" i="7"/>
  <c r="BF76" i="7" s="1"/>
  <c r="BB76" i="7"/>
  <c r="BE75" i="7"/>
  <c r="BF75" i="7" s="1"/>
  <c r="BB75" i="7"/>
  <c r="BE74" i="7"/>
  <c r="BF74" i="7" s="1"/>
  <c r="BB74" i="7"/>
  <c r="BE73" i="7"/>
  <c r="BF73" i="7" s="1"/>
  <c r="BB73" i="7"/>
  <c r="BE72" i="7"/>
  <c r="BF72" i="7" s="1"/>
  <c r="BB72" i="7"/>
  <c r="BE71" i="7"/>
  <c r="BF71" i="7" s="1"/>
  <c r="BB71" i="7"/>
  <c r="BE70" i="7"/>
  <c r="BF70" i="7" s="1"/>
  <c r="BB70" i="7"/>
  <c r="BE69" i="7"/>
  <c r="BF69" i="7" s="1"/>
  <c r="BB69" i="7"/>
  <c r="BE68" i="7"/>
  <c r="BF68" i="7" s="1"/>
  <c r="BB68" i="7"/>
  <c r="BE67" i="7"/>
  <c r="BF67" i="7" s="1"/>
  <c r="BB67" i="7"/>
  <c r="BE66" i="7"/>
  <c r="BF66" i="7" s="1"/>
  <c r="BB66" i="7"/>
  <c r="BE65" i="7"/>
  <c r="BF65" i="7" s="1"/>
  <c r="BB65" i="7"/>
  <c r="BE64" i="7"/>
  <c r="BF64" i="7" s="1"/>
  <c r="BB64" i="7"/>
  <c r="BE63" i="7"/>
  <c r="BF63" i="7" s="1"/>
  <c r="BB63" i="7"/>
  <c r="BE62" i="7"/>
  <c r="BF62" i="7" s="1"/>
  <c r="BB62" i="7"/>
  <c r="BE61" i="7"/>
  <c r="BF61" i="7" s="1"/>
  <c r="BB61" i="7"/>
  <c r="BE60" i="7"/>
  <c r="BF60" i="7" s="1"/>
  <c r="BB60" i="7"/>
  <c r="BE59" i="7"/>
  <c r="BF59" i="7" s="1"/>
  <c r="BB59" i="7"/>
  <c r="BE58" i="7"/>
  <c r="BF58" i="7" s="1"/>
  <c r="BB58" i="7"/>
  <c r="BE57" i="7"/>
  <c r="BF57" i="7" s="1"/>
  <c r="BB57" i="7"/>
  <c r="BE56" i="7"/>
  <c r="BF56" i="7" s="1"/>
  <c r="BB56" i="7"/>
  <c r="BE55" i="7"/>
  <c r="BF55" i="7" s="1"/>
  <c r="BB55" i="7"/>
  <c r="BE54" i="7"/>
  <c r="BF54" i="7" s="1"/>
  <c r="BB54" i="7"/>
  <c r="BE53" i="7"/>
  <c r="BF53" i="7" s="1"/>
  <c r="BB53" i="7"/>
  <c r="BE52" i="7"/>
  <c r="BF52" i="7" s="1"/>
  <c r="BB52" i="7"/>
  <c r="BE51" i="7"/>
  <c r="BF51" i="7" s="1"/>
  <c r="BB51" i="7"/>
  <c r="A51" i="7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BE50" i="7"/>
  <c r="BF50" i="7" s="1"/>
  <c r="BB50" i="7"/>
  <c r="BE49" i="7"/>
  <c r="BF49" i="7" s="1"/>
  <c r="BB49" i="7"/>
  <c r="BE48" i="7"/>
  <c r="BF48" i="7" s="1"/>
  <c r="BB48" i="7"/>
  <c r="BE47" i="7"/>
  <c r="BF47" i="7" s="1"/>
  <c r="BB47" i="7"/>
  <c r="BE46" i="7"/>
  <c r="BF46" i="7" s="1"/>
  <c r="BB46" i="7"/>
  <c r="BE45" i="7"/>
  <c r="BF45" i="7" s="1"/>
  <c r="BB45" i="7"/>
  <c r="BE44" i="7"/>
  <c r="BF44" i="7" s="1"/>
  <c r="BB44" i="7"/>
  <c r="BE43" i="7"/>
  <c r="BF43" i="7" s="1"/>
  <c r="BB43" i="7"/>
  <c r="BE42" i="7"/>
  <c r="BF42" i="7" s="1"/>
  <c r="BB42" i="7"/>
  <c r="BE41" i="7"/>
  <c r="BF41" i="7" s="1"/>
  <c r="BB41" i="7"/>
  <c r="BE40" i="7"/>
  <c r="BF40" i="7" s="1"/>
  <c r="BB40" i="7"/>
  <c r="BE39" i="7"/>
  <c r="BF39" i="7" s="1"/>
  <c r="BB39" i="7"/>
  <c r="BE38" i="7"/>
  <c r="BF38" i="7" s="1"/>
  <c r="BB38" i="7"/>
  <c r="BE37" i="7"/>
  <c r="BF37" i="7" s="1"/>
  <c r="BB37" i="7"/>
  <c r="BE36" i="7"/>
  <c r="BF36" i="7" s="1"/>
  <c r="BB36" i="7"/>
  <c r="BE35" i="7"/>
  <c r="BF35" i="7" s="1"/>
  <c r="BB35" i="7"/>
  <c r="BE34" i="7"/>
  <c r="BF34" i="7" s="1"/>
  <c r="BB34" i="7"/>
  <c r="BE33" i="7"/>
  <c r="BF33" i="7" s="1"/>
  <c r="BB33" i="7"/>
  <c r="BE32" i="7"/>
  <c r="BF32" i="7" s="1"/>
  <c r="BB32" i="7"/>
  <c r="BE31" i="7"/>
  <c r="BF31" i="7" s="1"/>
  <c r="BB31" i="7"/>
  <c r="BE30" i="7"/>
  <c r="BF30" i="7" s="1"/>
  <c r="BB30" i="7"/>
  <c r="BE29" i="7"/>
  <c r="BF29" i="7" s="1"/>
  <c r="BB29" i="7"/>
  <c r="BE28" i="7"/>
  <c r="BF28" i="7" s="1"/>
  <c r="BB28" i="7"/>
  <c r="BF27" i="7"/>
  <c r="BE27" i="7"/>
  <c r="BB27" i="7"/>
  <c r="BE26" i="7"/>
  <c r="BF26" i="7" s="1"/>
  <c r="BB26" i="7"/>
  <c r="BE25" i="7"/>
  <c r="BF25" i="7" s="1"/>
  <c r="BD25" i="7"/>
  <c r="BB25" i="7"/>
  <c r="BE24" i="7"/>
  <c r="BF24" i="7" s="1"/>
  <c r="BD24" i="7"/>
  <c r="BB24" i="7"/>
  <c r="BE23" i="7"/>
  <c r="BF23" i="7" s="1"/>
  <c r="BD23" i="7"/>
  <c r="BB23" i="7"/>
  <c r="BF22" i="7"/>
  <c r="BE22" i="7"/>
  <c r="BD22" i="7"/>
  <c r="BB22" i="7"/>
  <c r="BF21" i="7"/>
  <c r="BE21" i="7"/>
  <c r="BD21" i="7"/>
  <c r="BA21" i="7"/>
  <c r="BE20" i="7"/>
  <c r="BF20" i="7" s="1"/>
  <c r="BD20" i="7"/>
  <c r="BA20" i="7"/>
  <c r="BE19" i="7"/>
  <c r="BF19" i="7" s="1"/>
  <c r="BD19" i="7"/>
  <c r="BA19" i="7"/>
  <c r="BE18" i="7"/>
  <c r="BF18" i="7" s="1"/>
  <c r="BD18" i="7"/>
  <c r="BA18" i="7"/>
  <c r="BE17" i="7"/>
  <c r="BF17" i="7" s="1"/>
  <c r="BD17" i="7"/>
  <c r="BA17" i="7"/>
  <c r="BE16" i="7"/>
  <c r="BF16" i="7" s="1"/>
  <c r="BD16" i="7"/>
  <c r="BA16" i="7"/>
  <c r="BE15" i="7"/>
  <c r="BF15" i="7" s="1"/>
  <c r="BD15" i="7"/>
  <c r="BA15" i="7"/>
  <c r="BE14" i="7"/>
  <c r="BF14" i="7" s="1"/>
  <c r="BD14" i="7"/>
  <c r="BA14" i="7"/>
  <c r="BF13" i="7"/>
  <c r="BE13" i="7"/>
  <c r="BD13" i="7"/>
  <c r="BD89" i="7" s="1"/>
  <c r="BA13" i="7"/>
  <c r="A13" i="7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BE12" i="7"/>
  <c r="BA12" i="7"/>
  <c r="AL630" i="7" l="1"/>
  <c r="T215" i="7"/>
  <c r="BE841" i="7"/>
  <c r="BD841" i="7"/>
  <c r="V215" i="7"/>
  <c r="BF811" i="7"/>
  <c r="BB810" i="7"/>
  <c r="X846" i="7"/>
  <c r="BE89" i="7"/>
  <c r="F216" i="7"/>
  <c r="H216" i="7"/>
  <c r="K216" i="7"/>
  <c r="BF841" i="7"/>
  <c r="BA841" i="7"/>
  <c r="BB841" i="7"/>
  <c r="BG810" i="7"/>
  <c r="BB89" i="7"/>
  <c r="BA89" i="7"/>
  <c r="Z630" i="7"/>
  <c r="Z633" i="7" s="1"/>
  <c r="Z215" i="7"/>
  <c r="AD630" i="7"/>
  <c r="AD633" i="7" s="1"/>
  <c r="AD215" i="7"/>
  <c r="AB215" i="7"/>
  <c r="AB630" i="7" s="1"/>
  <c r="AF215" i="7"/>
  <c r="AF630" i="7" s="1"/>
  <c r="AH215" i="7"/>
  <c r="AH630" i="7" s="1"/>
  <c r="AA215" i="7"/>
  <c r="AA630" i="7" s="1"/>
  <c r="AE215" i="7"/>
  <c r="AE630" i="7" s="1"/>
  <c r="BF12" i="7"/>
  <c r="BF89" i="7" s="1"/>
  <c r="BA810" i="7"/>
  <c r="BE810" i="7"/>
  <c r="BD810" i="7"/>
  <c r="BD846" i="7" s="1"/>
  <c r="AJ633" i="7"/>
  <c r="AJ810" i="7" s="1"/>
  <c r="AL633" i="7"/>
  <c r="AL810" i="7" s="1"/>
  <c r="AN633" i="7"/>
  <c r="AN810" i="7" s="1"/>
  <c r="AP633" i="7"/>
  <c r="AP810" i="7" s="1"/>
  <c r="AR633" i="7"/>
  <c r="AT633" i="7"/>
  <c r="AT810" i="7" s="1"/>
  <c r="AV633" i="7"/>
  <c r="AV810" i="7" s="1"/>
  <c r="AX633" i="7"/>
  <c r="AX810" i="7" s="1"/>
  <c r="BF810" i="7"/>
  <c r="AR810" i="7"/>
  <c r="Y633" i="7"/>
  <c r="Y810" i="7" s="1"/>
  <c r="AC633" i="7"/>
  <c r="AG633" i="7"/>
  <c r="AG810" i="7" s="1"/>
  <c r="AI633" i="7"/>
  <c r="AI810" i="7" s="1"/>
  <c r="AK633" i="7"/>
  <c r="AK810" i="7" s="1"/>
  <c r="AM633" i="7"/>
  <c r="AM810" i="7" s="1"/>
  <c r="AO633" i="7"/>
  <c r="AO810" i="7" s="1"/>
  <c r="AQ633" i="7"/>
  <c r="AQ810" i="7" s="1"/>
  <c r="AS633" i="7"/>
  <c r="AS810" i="7" s="1"/>
  <c r="AU633" i="7"/>
  <c r="AU810" i="7" s="1"/>
  <c r="AW633" i="7"/>
  <c r="AW810" i="7" s="1"/>
  <c r="AY633" i="7"/>
  <c r="AY810" i="7" s="1"/>
  <c r="AC810" i="7"/>
  <c r="BF842" i="7"/>
  <c r="BF843" i="7" s="1"/>
  <c r="BB846" i="7" l="1"/>
  <c r="BE846" i="7"/>
  <c r="BA846" i="7"/>
  <c r="AE633" i="7"/>
  <c r="AE810" i="7" s="1"/>
  <c r="AH633" i="7"/>
  <c r="AH810" i="7" s="1"/>
  <c r="AB633" i="7"/>
  <c r="AB810" i="7" s="1"/>
  <c r="AA633" i="7"/>
  <c r="AA810" i="7" s="1"/>
  <c r="AF810" i="7"/>
  <c r="AF633" i="7"/>
  <c r="AD810" i="7"/>
  <c r="Z810" i="7"/>
  <c r="BF846" i="7"/>
</calcChain>
</file>

<file path=xl/sharedStrings.xml><?xml version="1.0" encoding="utf-8"?>
<sst xmlns="http://schemas.openxmlformats.org/spreadsheetml/2006/main" count="1448" uniqueCount="1205">
  <si>
    <t>Одиниця виміру</t>
  </si>
  <si>
    <t>Залишок</t>
  </si>
  <si>
    <t>сума</t>
  </si>
  <si>
    <t>Інвентарний номер</t>
  </si>
  <si>
    <t>Найменування</t>
  </si>
  <si>
    <t>кіль-сть</t>
  </si>
  <si>
    <t>Музичний центр</t>
  </si>
  <si>
    <t>шт.</t>
  </si>
  <si>
    <t>N з/п</t>
  </si>
  <si>
    <t>на 01.01.2017</t>
  </si>
  <si>
    <t>на 01.02.2017</t>
  </si>
  <si>
    <t>на 01.03.2017</t>
  </si>
  <si>
    <t>на 01.04.2017</t>
  </si>
  <si>
    <t>на 01.05.2017</t>
  </si>
  <si>
    <t>на 01.09.2017</t>
  </si>
  <si>
    <t>на 01.10.2017</t>
  </si>
  <si>
    <t>на 01.11.2017</t>
  </si>
  <si>
    <t>Шафа для іграшок</t>
  </si>
  <si>
    <t>Вогнегасник</t>
  </si>
  <si>
    <t>Сковорідка</t>
  </si>
  <si>
    <t>Друшляк</t>
  </si>
  <si>
    <t>Ножі</t>
  </si>
  <si>
    <t>Пилосос</t>
  </si>
  <si>
    <t>Чайник</t>
  </si>
  <si>
    <t>комп.</t>
  </si>
  <si>
    <t>Ніж кухонний</t>
  </si>
  <si>
    <t>Штори</t>
  </si>
  <si>
    <t>сума   зносу</t>
  </si>
  <si>
    <t>балансова вартість</t>
  </si>
  <si>
    <t>на 01.12.2017</t>
  </si>
  <si>
    <t>Ванна</t>
  </si>
  <si>
    <t>Вилки нержавіючі</t>
  </si>
  <si>
    <t>Праска</t>
  </si>
  <si>
    <t>Лавка</t>
  </si>
  <si>
    <t>Ложка розливна</t>
  </si>
  <si>
    <t>Разнос</t>
  </si>
  <si>
    <t>Самовар</t>
  </si>
  <si>
    <t>Стільці дитячі</t>
  </si>
  <si>
    <t>Шафа для одягу</t>
  </si>
  <si>
    <t>Рубанок</t>
  </si>
  <si>
    <t>Драбина</t>
  </si>
  <si>
    <t>Канат</t>
  </si>
  <si>
    <t>Стінка гімнастична</t>
  </si>
  <si>
    <t>Штанга</t>
  </si>
  <si>
    <t>Лестница</t>
  </si>
  <si>
    <t>Друшлаг</t>
  </si>
  <si>
    <t>Толкушка</t>
  </si>
  <si>
    <t>Ітого по 1114 рах</t>
  </si>
  <si>
    <t>Ітого по 1113 рах</t>
  </si>
  <si>
    <t>Ітого по 1112 рах</t>
  </si>
  <si>
    <t>від відділу освіти  підр.</t>
  </si>
  <si>
    <t xml:space="preserve">Литература </t>
  </si>
  <si>
    <t>індексація</t>
  </si>
  <si>
    <t>Програми</t>
  </si>
  <si>
    <t>підручники</t>
  </si>
  <si>
    <t>учебники</t>
  </si>
  <si>
    <t>Книги (с.ф.)</t>
  </si>
  <si>
    <t xml:space="preserve">Книги </t>
  </si>
  <si>
    <t>Настінний годинник в коробці</t>
  </si>
  <si>
    <t>11130003</t>
  </si>
  <si>
    <t>Табл. по геометрии</t>
  </si>
  <si>
    <t>11130004</t>
  </si>
  <si>
    <t>Табл. по математике</t>
  </si>
  <si>
    <t>11130005</t>
  </si>
  <si>
    <t>Табл. по алгебре</t>
  </si>
  <si>
    <t>11130006</t>
  </si>
  <si>
    <t>Таблица геометр.</t>
  </si>
  <si>
    <t>11130009</t>
  </si>
  <si>
    <t>Микрофон</t>
  </si>
  <si>
    <t>11130010</t>
  </si>
  <si>
    <t>Удлинитель</t>
  </si>
  <si>
    <t>11130011</t>
  </si>
  <si>
    <t>ДВД самсунг</t>
  </si>
  <si>
    <t>11130012</t>
  </si>
  <si>
    <t>11130013</t>
  </si>
  <si>
    <t>Телевизор Ренфорд</t>
  </si>
  <si>
    <t>11130014</t>
  </si>
  <si>
    <t>Счетн. матер.</t>
  </si>
  <si>
    <t>Печать и штамп</t>
  </si>
  <si>
    <t>11130015</t>
  </si>
  <si>
    <t>Карты по истории</t>
  </si>
  <si>
    <t>11130016</t>
  </si>
  <si>
    <t>Альбом инстр.</t>
  </si>
  <si>
    <t>11130017</t>
  </si>
  <si>
    <t>Карты</t>
  </si>
  <si>
    <t>11130020-11130021</t>
  </si>
  <si>
    <t>Калькулятор</t>
  </si>
  <si>
    <t>11130022</t>
  </si>
  <si>
    <t>Вентилятор</t>
  </si>
  <si>
    <t>11130023</t>
  </si>
  <si>
    <t>Наст. Лампа</t>
  </si>
  <si>
    <t>11130024</t>
  </si>
  <si>
    <t>Принтер лаз. Samsung</t>
  </si>
  <si>
    <t>засіб КЗІ (ключи Токини)</t>
  </si>
  <si>
    <t>11130025</t>
  </si>
  <si>
    <t>Карта геогр.</t>
  </si>
  <si>
    <t>11130026-11130027</t>
  </si>
  <si>
    <t>Гербарий геогр.</t>
  </si>
  <si>
    <t>Відро господарське 12 л</t>
  </si>
  <si>
    <t>Набір для прибирання совок+щітка</t>
  </si>
  <si>
    <t>Щітка для вологового прибирання підлоги з держаком</t>
  </si>
  <si>
    <t>Віник сорго</t>
  </si>
  <si>
    <t>Швабра дерев'яна</t>
  </si>
  <si>
    <t>Йорж для унітазу з підставкою</t>
  </si>
  <si>
    <t>11130028</t>
  </si>
  <si>
    <t>Кушетка процедурна з регулюєм.підголовником КРП</t>
  </si>
  <si>
    <t>11130029</t>
  </si>
  <si>
    <t>Шафа медична ШМ-2с</t>
  </si>
  <si>
    <t>11130030</t>
  </si>
  <si>
    <t>Столик інструментальний СИ-5</t>
  </si>
  <si>
    <t>11130031</t>
  </si>
  <si>
    <t>Ростомір напольн.з механічн.вагами РПВ-2000</t>
  </si>
  <si>
    <t>11130032</t>
  </si>
  <si>
    <t>Ширма палатна ШП-2</t>
  </si>
  <si>
    <t>11130033-11130034</t>
  </si>
  <si>
    <t>Фліпчарт маркер 65х100  на чотирьох ногах</t>
  </si>
  <si>
    <t>11130035-11130038</t>
  </si>
  <si>
    <t>Дошка коркова 60х90</t>
  </si>
  <si>
    <t>11130039</t>
  </si>
  <si>
    <t>Дошка коркова 100х150</t>
  </si>
  <si>
    <t>11130040-11130045</t>
  </si>
  <si>
    <t>Дошка крейда 100х150</t>
  </si>
  <si>
    <t>11130046-11130047</t>
  </si>
  <si>
    <t>Дошка маркер  100х1500</t>
  </si>
  <si>
    <t>11130048-11130049</t>
  </si>
  <si>
    <t>Бочка вертикальная 1000л</t>
  </si>
  <si>
    <t>11130050-11130051</t>
  </si>
  <si>
    <t>Кронштейн для боксер.груши</t>
  </si>
  <si>
    <t>11130052-11130053</t>
  </si>
  <si>
    <t>Груша боксерська (1,500)</t>
  </si>
  <si>
    <t>11130054-11130055</t>
  </si>
  <si>
    <t>Перчатки боксерськи (10 унцій)</t>
  </si>
  <si>
    <t>11130056-11130057</t>
  </si>
  <si>
    <t>Щит баскетбольний 0,8х1 (з фермою)</t>
  </si>
  <si>
    <t>11130058-11130059</t>
  </si>
  <si>
    <t>кольца баскетбольні</t>
  </si>
  <si>
    <t>11130060-11130063</t>
  </si>
  <si>
    <t>Сітка для баскетболу</t>
  </si>
  <si>
    <t>Сітка для волейболу</t>
  </si>
  <si>
    <t>11130065-11130070</t>
  </si>
  <si>
    <t>Стінка швідська (металева)</t>
  </si>
  <si>
    <t>11130071-11130072</t>
  </si>
  <si>
    <t>Лави гімнастичні 2000мм</t>
  </si>
  <si>
    <t>11130073-11130074</t>
  </si>
  <si>
    <t>Лави гімнастичні 3000мм</t>
  </si>
  <si>
    <t>11130075-11130076</t>
  </si>
  <si>
    <t>Лави гімнастичні 4000мм</t>
  </si>
  <si>
    <t>Кріплення для канату на стелю</t>
  </si>
  <si>
    <t>11130078-11130086</t>
  </si>
  <si>
    <t>С131 кмплект "Стенди з символікою"</t>
  </si>
  <si>
    <t>С199 стенд "Символіка України"</t>
  </si>
  <si>
    <t>11130088-11130098</t>
  </si>
  <si>
    <t>У519 комплект "Безпека життєдіяльності"</t>
  </si>
  <si>
    <t>И351 стенд "Профспілковий вісник"</t>
  </si>
  <si>
    <t>И204 комплект "Підготовка до ЗНО"</t>
  </si>
  <si>
    <t>П172 стенд "Наша школа"</t>
  </si>
  <si>
    <t>Ф710 Комплект для оформлення кабінету фізики</t>
  </si>
  <si>
    <t>Ф700 стенд "Школа електромагнітних коливань"</t>
  </si>
  <si>
    <t>Ш617 комплект для кабінету інформатики</t>
  </si>
  <si>
    <t>Ш607 комплект "Паровозик"</t>
  </si>
  <si>
    <t>Х823 комплект для кабінету хімії</t>
  </si>
  <si>
    <t>Б922 комплект із стендів для каб. Біології</t>
  </si>
  <si>
    <t>Г008 комплект "Вчимо країни та столиці світу"</t>
  </si>
  <si>
    <t>Н178 Англійський алфавіт для дітей</t>
  </si>
  <si>
    <t>Ш617 комплект для кабінету інформатики (техніка безпеки в кабінеті)</t>
  </si>
  <si>
    <t>Е208 стенд "Техніка безпеки на уроці праці"</t>
  </si>
  <si>
    <t>Е201 комплект "Правила техніки безпеки в майстерні для обробкі деревини"</t>
  </si>
  <si>
    <t>Е202 комплект "Правила техніки безпеки в майстерні для обробкі металу"</t>
  </si>
  <si>
    <t>О407 комплект "Перша медична допомога"</t>
  </si>
  <si>
    <t>И302 стенд "Шкільна психологічна служба" з клік-системою</t>
  </si>
  <si>
    <t>И302 стенд "Шкільна логопедична служба" з клік-системою</t>
  </si>
  <si>
    <t>Б104 комплект "Безпека життєдіяльності та охорона праці"</t>
  </si>
  <si>
    <t>11130118-11130125</t>
  </si>
  <si>
    <t>Б137 "План евакуації при пожежі"</t>
  </si>
  <si>
    <t>11130126-11130145</t>
  </si>
  <si>
    <t>Б138 Налипки А4 220В</t>
  </si>
  <si>
    <t>136 Куточок безпеки життєдіяльності з клік-ситемою</t>
  </si>
  <si>
    <t>Д505 Від творчості вчителя до творчості учня</t>
  </si>
  <si>
    <t>11130148-11130167</t>
  </si>
  <si>
    <t>Б185 Наліпки "Напрям руху"</t>
  </si>
  <si>
    <t>11130168-11130171</t>
  </si>
  <si>
    <t>Б181 Наліпки "Стій! Напруга"</t>
  </si>
  <si>
    <t>11130172-11130179</t>
  </si>
  <si>
    <t>Б141 Наліпки " Напруга"</t>
  </si>
  <si>
    <t>11130180-11130226</t>
  </si>
  <si>
    <t>Ю302 Таблички на кабінет, розмір 30х10см</t>
  </si>
  <si>
    <t>11130227-11130235</t>
  </si>
  <si>
    <t>Таблички на двері, розмір 10х10см</t>
  </si>
  <si>
    <t>Ю309 рублена табличка 60х40</t>
  </si>
  <si>
    <t>11130237-11130256</t>
  </si>
  <si>
    <t>Б185 Таблики "Напрям руху"</t>
  </si>
  <si>
    <t>11130257-11130258</t>
  </si>
  <si>
    <t>Зеркала 1700*2400мм</t>
  </si>
  <si>
    <t>11130259-11130263</t>
  </si>
  <si>
    <t>Зеркала</t>
  </si>
  <si>
    <t>11130264-11130265</t>
  </si>
  <si>
    <t>бензокоса</t>
  </si>
  <si>
    <t>тюль-шифон ширина 3 м</t>
  </si>
  <si>
    <t xml:space="preserve">тесьма тканевая  </t>
  </si>
  <si>
    <t>11130267-11130276</t>
  </si>
  <si>
    <t>лавка 1500 мм з кован.елементам.лакеров.(вокруг футбольн.майданчика)</t>
  </si>
  <si>
    <t>11130268-11130273</t>
  </si>
  <si>
    <t>урна з кован.елементам.та закладними(вокруг футбольн.майданчика)</t>
  </si>
  <si>
    <t>11130274-11130297</t>
  </si>
  <si>
    <t>Дошка (сидіння) (вокруг футб.майдан)</t>
  </si>
  <si>
    <t>вагі електронні ВТНЕ/1-15Н1К</t>
  </si>
  <si>
    <t>вагі електронні товарні ВЕСТ-150 А 12,рідинно-кристалічний індикатор,розмер платформи 600х400 мм</t>
  </si>
  <si>
    <t>вагі SF-400А квадратні, тільки ФОП</t>
  </si>
  <si>
    <t>11130301-11130330</t>
  </si>
  <si>
    <t>карнизи</t>
  </si>
  <si>
    <t>11130331-11130332</t>
  </si>
  <si>
    <t>11130333-11130338</t>
  </si>
  <si>
    <t>карнизи для штор з м</t>
  </si>
  <si>
    <t>вінок в национальном стіле диаметр =90 см (декоративний)</t>
  </si>
  <si>
    <t>11130340-11130342</t>
  </si>
  <si>
    <t>диван Кароліна двомісний модуль Неаполь N-22</t>
  </si>
  <si>
    <t>11130343-11130345</t>
  </si>
  <si>
    <t>диван Кароліна двомісний модуль Неаполь N-08</t>
  </si>
  <si>
    <t>11130346-11130348</t>
  </si>
  <si>
    <t>Диван спейс 2,1,ніжки венге, Флай 2210/2230нитка втон</t>
  </si>
  <si>
    <t>11130349-11130363</t>
  </si>
  <si>
    <t>Стілець Гранд Хром Неаполь -N-36,обробка Неаполь N-20</t>
  </si>
  <si>
    <t>11130364-11130378</t>
  </si>
  <si>
    <t>Стілець Гранд Хром Неаполь -N-20,обробка Неаполь N-36</t>
  </si>
  <si>
    <t>11130379-11130388</t>
  </si>
  <si>
    <t>Стілець Гранд Хром Неаполь -N-34,обробка Неаполь N-32</t>
  </si>
  <si>
    <t>підставка під пароконвектомат</t>
  </si>
  <si>
    <t>11130390-11130395</t>
  </si>
  <si>
    <t>Деко UNOX TQ 405</t>
  </si>
  <si>
    <t>11130396-11130397</t>
  </si>
  <si>
    <t>Решітка UNOX QRP 405</t>
  </si>
  <si>
    <t>11130398-11130400</t>
  </si>
  <si>
    <t>Стіл виробничий з бортом та полицею (700/850/1400мм)</t>
  </si>
  <si>
    <t>11130401-11130403</t>
  </si>
  <si>
    <t>Стіл виробничий з бортом та полицею (700/850/1200мм)</t>
  </si>
  <si>
    <t>Стіл виробничий з бортом та полицею (700/850/2000мм)</t>
  </si>
  <si>
    <t>11130405-11130406</t>
  </si>
  <si>
    <t>Стіл виробничий з бортом та полицею (700/850/1000мм)</t>
  </si>
  <si>
    <t>11130407-11130411</t>
  </si>
  <si>
    <t>Підтоварник (450*230*1000мм)</t>
  </si>
  <si>
    <t>Стелаж із нержавіючої сталі на 4 полиці (400/1800/1400)</t>
  </si>
  <si>
    <t>11130413-11130414</t>
  </si>
  <si>
    <t>Стелаж із нержавіючої сталі на 4 полиці (400/1800/2200)</t>
  </si>
  <si>
    <t>11130415-11130416</t>
  </si>
  <si>
    <t>Стелаж із нержавіючої сталі на 4 полиці (400/1800/1000)</t>
  </si>
  <si>
    <t>11130417-11130418</t>
  </si>
  <si>
    <t>Стелаж для сушки посуду (330*1600*1200)</t>
  </si>
  <si>
    <t>11130419-11130420</t>
  </si>
  <si>
    <t>Стелаж виробничий з 4 полицями (300/1800/1200)</t>
  </si>
  <si>
    <t>Візок сервувальний (400*835*750)</t>
  </si>
  <si>
    <t>11130422-11130429</t>
  </si>
  <si>
    <t>Стіл учнівський одномісний</t>
  </si>
  <si>
    <t>11130430-11130437</t>
  </si>
  <si>
    <t>Стілець учнівський</t>
  </si>
  <si>
    <t>11130438-11130439</t>
  </si>
  <si>
    <t>Стіл учительський</t>
  </si>
  <si>
    <t>11130440-11130441</t>
  </si>
  <si>
    <t>Стіл дитячий "Квітка"</t>
  </si>
  <si>
    <t>11130442-11130451</t>
  </si>
  <si>
    <t>Пуфік дитячий</t>
  </si>
  <si>
    <t>11130452-11130453</t>
  </si>
  <si>
    <t>Стелаж з кутовим елементом</t>
  </si>
  <si>
    <t>Комп.стол МОКОС/Дуб Молочний (ш1700мм)</t>
  </si>
  <si>
    <t>Комп.стол БИЗНЕС 1000СБ-1 стол приставка/Дуб Молочний (ш1400,Г600мм,Толщ.ДСП32мм)</t>
  </si>
  <si>
    <t>Тумба ЄКО ТН-39 дуб молочний</t>
  </si>
  <si>
    <t>11130457-11130462</t>
  </si>
  <si>
    <t>Комп.стол ЄКО 1000СН-1 венге</t>
  </si>
  <si>
    <t>Комп.стол ЄКО 1616СН-12 венге</t>
  </si>
  <si>
    <t>Шкаф ЄКО800ШН-49 (венге) разбит на ячейки по 4см</t>
  </si>
  <si>
    <t>Шкаф ЄКО ШН-73 (венге/дуб молочний)</t>
  </si>
  <si>
    <t>11130466-11130470</t>
  </si>
  <si>
    <t>Шкаф ЄКО ШН-74 Г 400мм (венге/дуб молочний)</t>
  </si>
  <si>
    <t>Шкаф ЄКО 350 ШН-55(венге/дуб молочний)</t>
  </si>
  <si>
    <t>Шкаф "стандарт" 800 Ш-37 Яблоня/дуб молочний</t>
  </si>
  <si>
    <t>11130473-11130474</t>
  </si>
  <si>
    <t>Комп. Стол МИКС 27 (Яблоня/дуб молочний)зеркальние</t>
  </si>
  <si>
    <t>Шкаф ЄКО ШН-72 (яблоня/дуб молочний)</t>
  </si>
  <si>
    <t>Комп.стол ФЛЕШ 39 (орех Болониятемний/дуб молочний,кромка светлая)</t>
  </si>
  <si>
    <t>Комп.стол ФЛЕШ 14 (орех Болония темний/дуб молочний)</t>
  </si>
  <si>
    <t>Шкаф СТАНДАРТ 600 ш-20 (орех Болония темний/дуб молочний)</t>
  </si>
  <si>
    <t>Комп.стол ФЛЕШ 10 венге на колесиках</t>
  </si>
  <si>
    <t>11130480-11130484</t>
  </si>
  <si>
    <t xml:space="preserve">Кресло офисное ВЕLІСЕ Orabge </t>
  </si>
  <si>
    <t>Шкаф АРЬЯ 550 штанга</t>
  </si>
  <si>
    <t>11130486-11130501</t>
  </si>
  <si>
    <t>Шафа для одягу 5-місна</t>
  </si>
  <si>
    <t>11130502-11130507</t>
  </si>
  <si>
    <t>Вішалка двобічна наметалокаркасі</t>
  </si>
  <si>
    <t>11130508-11130509</t>
  </si>
  <si>
    <t>Вішалка настінна</t>
  </si>
  <si>
    <t>Шафа SWM 322 RAL 7015</t>
  </si>
  <si>
    <t>Шафа Szw 1602 RAL 7015/7035</t>
  </si>
  <si>
    <t>11130512-11130517</t>
  </si>
  <si>
    <t>Шафа SUS 322 RAL 7035/7015</t>
  </si>
  <si>
    <t>Тумба Szw 301-3MSB RAL 7015/7035</t>
  </si>
  <si>
    <t>11130519-11130522</t>
  </si>
  <si>
    <t>Лава гардеробна СВ-1500</t>
  </si>
  <si>
    <t>11130523-11130532</t>
  </si>
  <si>
    <t>жалюзі 2700*2200 мм</t>
  </si>
  <si>
    <t>11130533-11130618</t>
  </si>
  <si>
    <t>жалюзі 2380*2070 мм</t>
  </si>
  <si>
    <t>11130619-11130621</t>
  </si>
  <si>
    <t>жалюзі 2200*2070 мм</t>
  </si>
  <si>
    <t>11130622-11130625</t>
  </si>
  <si>
    <t>Дитячий килим Kids A655A green</t>
  </si>
  <si>
    <t>11130626-11130628</t>
  </si>
  <si>
    <t>Крісло мяч 1000*100мм</t>
  </si>
  <si>
    <t>11130629-11130630</t>
  </si>
  <si>
    <t>штори</t>
  </si>
  <si>
    <t>11130631-11130644</t>
  </si>
  <si>
    <t>11130645-11130646</t>
  </si>
  <si>
    <t>банер</t>
  </si>
  <si>
    <t>11130647-11130649</t>
  </si>
  <si>
    <t>Стіл-вітрина</t>
  </si>
  <si>
    <t>11130650-11130661</t>
  </si>
  <si>
    <t>Миска 2л,Турция з нержавіючої сталі</t>
  </si>
  <si>
    <t>11130662-11130665</t>
  </si>
  <si>
    <t>Миска 4л,Турция з нержавіючої сталі</t>
  </si>
  <si>
    <t>11130666-11130668</t>
  </si>
  <si>
    <t>Миска 10л,Турция з нержавіючої сталі</t>
  </si>
  <si>
    <t>11130669-11130670</t>
  </si>
  <si>
    <t>Дуршлаг с ручкой d=36см, Турция з нержав.сталі</t>
  </si>
  <si>
    <t>11130671-11130672</t>
  </si>
  <si>
    <t>Сито с ручкой для заварки d=20см, Турция з нержав.сталі</t>
  </si>
  <si>
    <t>11130673-11130674</t>
  </si>
  <si>
    <t>Кастрюля с крішкой(h=средняя)8,5л Турция з нерж.сталі</t>
  </si>
  <si>
    <t>11130675-11130678</t>
  </si>
  <si>
    <t>Кастрюля с крішкой(h=средняя)10л Украина з нерж.сталі</t>
  </si>
  <si>
    <t>11130679-11130680</t>
  </si>
  <si>
    <t>Кастрюля с крішкой(h=средняя)14л Украина з нерж.сталі</t>
  </si>
  <si>
    <t>11130681-11130682</t>
  </si>
  <si>
    <t>Кастрюля с крішкой(h=средняя)20л Украина з нерж.сталі</t>
  </si>
  <si>
    <t>Кастрюля с крішкой(h=средняя)40л Украина з нерж.сталі</t>
  </si>
  <si>
    <t>Кастрюля с крішкой(h=средняя)50л Украина з нерж.сталі</t>
  </si>
  <si>
    <t>11130685-11130686</t>
  </si>
  <si>
    <t>Сотейник 1,6л з нержав.сталі</t>
  </si>
  <si>
    <t>11130687-11130688</t>
  </si>
  <si>
    <t>Сотейник 3л з нержав.сталі</t>
  </si>
  <si>
    <t>11130689-11130690</t>
  </si>
  <si>
    <t>Многофункциональная терка для овощей,Турция з нержав.сталі</t>
  </si>
  <si>
    <t>11130691-11130692</t>
  </si>
  <si>
    <t>Шинковка для капусти</t>
  </si>
  <si>
    <t>11130693-11130694</t>
  </si>
  <si>
    <t>Картофелемялка з нержав.сталі</t>
  </si>
  <si>
    <t>11130695-11130696</t>
  </si>
  <si>
    <t>Половник для супов 250мм, з нержав.сталі</t>
  </si>
  <si>
    <t>11130697-11130698</t>
  </si>
  <si>
    <t>Половник для супов 500мм, з нержав.сталі</t>
  </si>
  <si>
    <t>11130699-11130700</t>
  </si>
  <si>
    <t>Половник для супов 1000мм, з нержав.сталі</t>
  </si>
  <si>
    <t>11130701-11130702</t>
  </si>
  <si>
    <t>Раздаточние ложки (комплект) з нержав.сталі</t>
  </si>
  <si>
    <t>11130703-11130704</t>
  </si>
  <si>
    <t>Комплект ножей (7шт) з нержав.сталі</t>
  </si>
  <si>
    <t>11130705-11130706</t>
  </si>
  <si>
    <t>Нож кухонній з нержав.сталі</t>
  </si>
  <si>
    <t>11130707-11130708</t>
  </si>
  <si>
    <t>Ножници для риби з нержав.сталі</t>
  </si>
  <si>
    <t>Чайник с кришкой 3л з нержав.сталі</t>
  </si>
  <si>
    <t>Чайние ложки з нержав.сталі</t>
  </si>
  <si>
    <t>Вілки з нержав.сталі</t>
  </si>
  <si>
    <t>Столовие ложки з нержав.сталі</t>
  </si>
  <si>
    <t>Сковорода жаровня 360х80 чугуная</t>
  </si>
  <si>
    <t>11130714-11130715</t>
  </si>
  <si>
    <t>Сковорода млинниця 240х25 чугуная</t>
  </si>
  <si>
    <t>11130716-11130724</t>
  </si>
  <si>
    <t>Доска разделочная 250х400 деревянная</t>
  </si>
  <si>
    <t>11130725-11130728</t>
  </si>
  <si>
    <t>Доска разделочная 600х400 каучуковая</t>
  </si>
  <si>
    <t>Стакани 200мл стекло</t>
  </si>
  <si>
    <t>Кружка чайная 230мл</t>
  </si>
  <si>
    <t>Тарелки полупорционние 200мл</t>
  </si>
  <si>
    <t>Тарелки под второе 250мл</t>
  </si>
  <si>
    <t>Салатници общие</t>
  </si>
  <si>
    <t>Салатници порционние</t>
  </si>
  <si>
    <t>Сахарница</t>
  </si>
  <si>
    <t>Солянка стекло</t>
  </si>
  <si>
    <t>Салфетници</t>
  </si>
  <si>
    <t>11130739-11130763</t>
  </si>
  <si>
    <t>Карзини для мусора</t>
  </si>
  <si>
    <t>Стіл</t>
  </si>
  <si>
    <t>Стілець Рольф</t>
  </si>
  <si>
    <t>Стрйка що обертається зі стендом (книги) 16 полок</t>
  </si>
  <si>
    <t>Стойка СН-4 (стенд) з притискними карманами</t>
  </si>
  <si>
    <t>Стойка що обертається зі стендом 21 полка</t>
  </si>
  <si>
    <t>Доска класная</t>
  </si>
  <si>
    <t>11130993-11130998</t>
  </si>
  <si>
    <t>Стелаж 1-стор.</t>
  </si>
  <si>
    <t>111310999-11131008</t>
  </si>
  <si>
    <t>Стелаж 2-стор.</t>
  </si>
  <si>
    <t>11131035</t>
  </si>
  <si>
    <t>Огнетушитель</t>
  </si>
  <si>
    <t>11131064-11131065</t>
  </si>
  <si>
    <t>Доржки в муз.</t>
  </si>
  <si>
    <t>Атракцион</t>
  </si>
  <si>
    <t>Холодильник Норд</t>
  </si>
  <si>
    <t>11131071-11131085</t>
  </si>
  <si>
    <t>Гранит. Плита</t>
  </si>
  <si>
    <t>Огнетушитель ОП-6</t>
  </si>
  <si>
    <t>Обогреватель</t>
  </si>
  <si>
    <t>Бочка п/эт 80л.</t>
  </si>
  <si>
    <t>Лопата</t>
  </si>
  <si>
    <t>Счетчик для воды</t>
  </si>
  <si>
    <t>Наст.лампа</t>
  </si>
  <si>
    <t>Термом. Бытовой</t>
  </si>
  <si>
    <t>стулья-150 грн.</t>
  </si>
  <si>
    <t>Тачка</t>
  </si>
  <si>
    <t>К-т мебели</t>
  </si>
  <si>
    <t>Подставка под елку мет.</t>
  </si>
  <si>
    <t>Станина под елку</t>
  </si>
  <si>
    <t>Чистилка для ног мет.</t>
  </si>
  <si>
    <t>Сарай</t>
  </si>
  <si>
    <t>Туалет</t>
  </si>
  <si>
    <t>Шланг 40м.</t>
  </si>
  <si>
    <t>огнетушитель ОП (з)6</t>
  </si>
  <si>
    <t>мусор.ведра</t>
  </si>
  <si>
    <t>11131098</t>
  </si>
  <si>
    <t>Плакаты-стенды</t>
  </si>
  <si>
    <t>11131099</t>
  </si>
  <si>
    <t>Плиты разм.</t>
  </si>
  <si>
    <t>11131100</t>
  </si>
  <si>
    <t>11131101</t>
  </si>
  <si>
    <t>Патрон ток. стан.</t>
  </si>
  <si>
    <t>11131102</t>
  </si>
  <si>
    <t>Эл. лобзик</t>
  </si>
  <si>
    <t>11131103</t>
  </si>
  <si>
    <t>Эл.точило зат. стан.</t>
  </si>
  <si>
    <t>11131104</t>
  </si>
  <si>
    <t>Эл.дрель</t>
  </si>
  <si>
    <t>11131105</t>
  </si>
  <si>
    <t>Выпрям ВС-24</t>
  </si>
  <si>
    <t>11131106</t>
  </si>
  <si>
    <t>Усилитель ПП-25</t>
  </si>
  <si>
    <t>11131107</t>
  </si>
  <si>
    <t>Маш пост.тока</t>
  </si>
  <si>
    <t>Набор стол инж.</t>
  </si>
  <si>
    <t>Прибор 43-15</t>
  </si>
  <si>
    <t>Станок руч.стр.</t>
  </si>
  <si>
    <t>Трембита</t>
  </si>
  <si>
    <t>Нас.токар.станок</t>
  </si>
  <si>
    <t>Станок свер.</t>
  </si>
  <si>
    <t>11131115-11131133</t>
  </si>
  <si>
    <t>Верстак слес.</t>
  </si>
  <si>
    <t>Станок ком.по дереву</t>
  </si>
  <si>
    <t>Фрезерный станок</t>
  </si>
  <si>
    <t>Станок ТВ-6</t>
  </si>
  <si>
    <t>Станок кол по дер.</t>
  </si>
  <si>
    <t>11131138-11131142</t>
  </si>
  <si>
    <t>11131143-11131147</t>
  </si>
  <si>
    <t>Грабли</t>
  </si>
  <si>
    <t>11131148-11131152</t>
  </si>
  <si>
    <t>Тяпки</t>
  </si>
  <si>
    <t>11131149-11131157</t>
  </si>
  <si>
    <t>Ножовка</t>
  </si>
  <si>
    <t>11131158-11131165</t>
  </si>
  <si>
    <t>світил. З люмініст. Лампами</t>
  </si>
  <si>
    <t>11131166-11131169</t>
  </si>
  <si>
    <t>світ. Для стелі Армстронг</t>
  </si>
  <si>
    <t>11131170-11131174</t>
  </si>
  <si>
    <t>Маты гимн. Больш</t>
  </si>
  <si>
    <t>11131175-11131176</t>
  </si>
  <si>
    <t>Маты гимн. Мал</t>
  </si>
  <si>
    <t>11131177-11131178</t>
  </si>
  <si>
    <t>Сетка футб. (компл.)</t>
  </si>
  <si>
    <t>11131179</t>
  </si>
  <si>
    <t>Конь гимн.</t>
  </si>
  <si>
    <t>11131180</t>
  </si>
  <si>
    <t>Сетка в/б</t>
  </si>
  <si>
    <t>11131181</t>
  </si>
  <si>
    <t>Щит баскетб.(компл)</t>
  </si>
  <si>
    <t>11131182-11131183</t>
  </si>
  <si>
    <t>Кольца баскетб.</t>
  </si>
  <si>
    <t>11131184</t>
  </si>
  <si>
    <t>Граната</t>
  </si>
  <si>
    <t>11131185-11131186</t>
  </si>
  <si>
    <t>Гири</t>
  </si>
  <si>
    <t>11131187</t>
  </si>
  <si>
    <t>Козел гимн.</t>
  </si>
  <si>
    <t>11131188-11131189</t>
  </si>
  <si>
    <t>Сетка б/б</t>
  </si>
  <si>
    <t>11131190-11131194</t>
  </si>
  <si>
    <t>Ядро 5 кг.</t>
  </si>
  <si>
    <t>11131195</t>
  </si>
  <si>
    <t>Турник( на вул)</t>
  </si>
  <si>
    <t>Мостик ( для козла)</t>
  </si>
  <si>
    <t>11131197</t>
  </si>
  <si>
    <t>11131198</t>
  </si>
  <si>
    <t>Скамейки</t>
  </si>
  <si>
    <t>Вешалки</t>
  </si>
  <si>
    <t>Сетка для огр.</t>
  </si>
  <si>
    <t>Кубок</t>
  </si>
  <si>
    <t>Казан с крышкой</t>
  </si>
  <si>
    <t>Палатка</t>
  </si>
  <si>
    <t>Ящик металический</t>
  </si>
  <si>
    <t>11131205-11131207</t>
  </si>
  <si>
    <t>перевертиш до стіни гімнаст.</t>
  </si>
  <si>
    <t>11131208-11131210</t>
  </si>
  <si>
    <t>Лава гімнастична( до стінки гімнаст)</t>
  </si>
  <si>
    <t>канат</t>
  </si>
  <si>
    <t>спорт.інвентарь ТОВ компанія Гамаюн</t>
  </si>
  <si>
    <t>11131213</t>
  </si>
  <si>
    <t>Маты гімнаст. (благ.доп.)</t>
  </si>
  <si>
    <t>11131214</t>
  </si>
  <si>
    <t>Модель пол.стал.</t>
  </si>
  <si>
    <t>11131215</t>
  </si>
  <si>
    <t>Прибор Алям.</t>
  </si>
  <si>
    <t>11131216-11131226</t>
  </si>
  <si>
    <t>Раствор.нефти</t>
  </si>
  <si>
    <t>11131227</t>
  </si>
  <si>
    <t>Таб. синт. амли.</t>
  </si>
  <si>
    <t>11131228</t>
  </si>
  <si>
    <t>Модель конверт.</t>
  </si>
  <si>
    <t>11131229</t>
  </si>
  <si>
    <t>термостат</t>
  </si>
  <si>
    <t>11131230</t>
  </si>
  <si>
    <t>Модель атом</t>
  </si>
  <si>
    <t>11131231</t>
  </si>
  <si>
    <t>Микропрепарат</t>
  </si>
  <si>
    <t>11131232-11131235</t>
  </si>
  <si>
    <t>Микроскоп биол.</t>
  </si>
  <si>
    <t>11131236</t>
  </si>
  <si>
    <t>Модель анат. челов.</t>
  </si>
  <si>
    <t>11131237</t>
  </si>
  <si>
    <t>Модель почек</t>
  </si>
  <si>
    <t>11131238</t>
  </si>
  <si>
    <t>Модель пищев.</t>
  </si>
  <si>
    <t>11131239</t>
  </si>
  <si>
    <t>Термостат</t>
  </si>
  <si>
    <t>11131240-11131241</t>
  </si>
  <si>
    <t>Плоды и корнеплоды</t>
  </si>
  <si>
    <t>11131242</t>
  </si>
  <si>
    <t>Система пищев.</t>
  </si>
  <si>
    <t>11131243</t>
  </si>
  <si>
    <t>Система кровооб.</t>
  </si>
  <si>
    <t>11131244</t>
  </si>
  <si>
    <t>Табл. по анатомии</t>
  </si>
  <si>
    <t>11131245</t>
  </si>
  <si>
    <t>Кол.вред. нас.сада</t>
  </si>
  <si>
    <t>11131246</t>
  </si>
  <si>
    <t>Почки человека</t>
  </si>
  <si>
    <t>113131247-11131251</t>
  </si>
  <si>
    <t>Лупа 3-х ув.</t>
  </si>
  <si>
    <t>11131252-11131256</t>
  </si>
  <si>
    <t>Бумага фильт.</t>
  </si>
  <si>
    <t>11131257-11131258</t>
  </si>
  <si>
    <t>Кол.вред. сада</t>
  </si>
  <si>
    <t>11131259</t>
  </si>
  <si>
    <t>Гербарий ос.Дарв.</t>
  </si>
  <si>
    <t>111370110</t>
  </si>
  <si>
    <t>Набор слес</t>
  </si>
  <si>
    <t>111370111</t>
  </si>
  <si>
    <t>Эл. точило</t>
  </si>
  <si>
    <t>Укр.цікава абетка</t>
  </si>
  <si>
    <t>АК Етнічна музика України(компл.)</t>
  </si>
  <si>
    <t>АК Дит. Колиск. Іст.Укр.</t>
  </si>
  <si>
    <t>АК Мандри по нев.землі</t>
  </si>
  <si>
    <t>АК Шевченко поет-художник</t>
  </si>
  <si>
    <t>АК Замки України</t>
  </si>
  <si>
    <t>АК Старод.Греція</t>
  </si>
  <si>
    <t>АК Стародавній Рим</t>
  </si>
  <si>
    <t>Моб.телеф.Нокиа</t>
  </si>
  <si>
    <t>ЮСБ кабель</t>
  </si>
  <si>
    <t>Принтер</t>
  </si>
  <si>
    <t>принтер</t>
  </si>
  <si>
    <t>источ.бесперебой.пит.</t>
  </si>
  <si>
    <t>11370077</t>
  </si>
  <si>
    <t>Монитор</t>
  </si>
  <si>
    <t>11370001-11370008</t>
  </si>
  <si>
    <t>стіл учнівський</t>
  </si>
  <si>
    <t>11370009-11370018</t>
  </si>
  <si>
    <t>стіл компютерний</t>
  </si>
  <si>
    <t>11370019</t>
  </si>
  <si>
    <t>стіл комп"ютерний кутовий 1</t>
  </si>
  <si>
    <t>11370020-11370021</t>
  </si>
  <si>
    <t>стіл комп"ютерний кутовий СКУ-04</t>
  </si>
  <si>
    <t>11370022-11370054</t>
  </si>
  <si>
    <t>стілець м"який на метал.ніжках</t>
  </si>
  <si>
    <t>11370055-11370062</t>
  </si>
  <si>
    <t>крісло м"яке дитяче комп"ютерне</t>
  </si>
  <si>
    <t>11370063</t>
  </si>
  <si>
    <t xml:space="preserve">крісло м"яке </t>
  </si>
  <si>
    <t>11370064</t>
  </si>
  <si>
    <t>шафа РТВ 07</t>
  </si>
  <si>
    <t>11370065</t>
  </si>
  <si>
    <t>шафа РТВ 09</t>
  </si>
  <si>
    <t>11370066</t>
  </si>
  <si>
    <t>шафа РТВ -08</t>
  </si>
  <si>
    <t>11370067-11370068</t>
  </si>
  <si>
    <t>СТЕЛАЖ</t>
  </si>
  <si>
    <t>11370069-11370074</t>
  </si>
  <si>
    <t>тумбочка</t>
  </si>
  <si>
    <t>11370075-11370076</t>
  </si>
  <si>
    <t>пенал-приставка до шафи</t>
  </si>
  <si>
    <t>Миска 15 л нерж.</t>
  </si>
  <si>
    <t>Сито з ручкою для заварки,d=20см</t>
  </si>
  <si>
    <t>Ківш з кришкою 1,5л</t>
  </si>
  <si>
    <t>Ківш з кришкою 2 л</t>
  </si>
  <si>
    <t>Ложка роздаткова 100 мл нерж.</t>
  </si>
  <si>
    <t>Каструля 14 л,d=30 см нерж.</t>
  </si>
  <si>
    <t xml:space="preserve">Каструля 17 л,d=32 см </t>
  </si>
  <si>
    <t>Кришка для каструлі d=28см,скло/нерж</t>
  </si>
  <si>
    <t>Ніж для сиру</t>
  </si>
  <si>
    <t>Магніт для кріплення ножів</t>
  </si>
  <si>
    <t>Кришка для чавунної сковороди (360*80)</t>
  </si>
  <si>
    <t>Сито для муки</t>
  </si>
  <si>
    <t>Скалка (дерев'яна)</t>
  </si>
  <si>
    <t>Шинковка дерев'яна</t>
  </si>
  <si>
    <t>Миска супова 180мм склокерам.</t>
  </si>
  <si>
    <t>Тарілка обідня 230 мм склокерам.</t>
  </si>
  <si>
    <t>Чашка Luminarc 220 мл біла</t>
  </si>
  <si>
    <t>Відро 14 л з кришкою нерж. Харчове</t>
  </si>
  <si>
    <t>Гастроємність 1/1-65 нерж.</t>
  </si>
  <si>
    <t>Кастрюл.алюмин.</t>
  </si>
  <si>
    <t>Вилки нерж</t>
  </si>
  <si>
    <t>Ложки нерж.</t>
  </si>
  <si>
    <t>Кастрюли разн.</t>
  </si>
  <si>
    <t>Чашки эмал.</t>
  </si>
  <si>
    <t>Бак Волна 8063</t>
  </si>
  <si>
    <t>Эл.мясорубка Скарлет</t>
  </si>
  <si>
    <t>Эл.весы Сатурн</t>
  </si>
  <si>
    <t>Весы площад.</t>
  </si>
  <si>
    <t>Эл.плита</t>
  </si>
  <si>
    <t>Эл.чайник</t>
  </si>
  <si>
    <t>Тарелки мел.</t>
  </si>
  <si>
    <t>Тарел.глубок.</t>
  </si>
  <si>
    <t>Ножи разделоч.</t>
  </si>
  <si>
    <t>Ложки съемние</t>
  </si>
  <si>
    <t>Сковорода больш.</t>
  </si>
  <si>
    <t>Миски 9л.</t>
  </si>
  <si>
    <t>Миски 4 л.</t>
  </si>
  <si>
    <t>Разнос пл.</t>
  </si>
  <si>
    <t>Мясорубка ручн.</t>
  </si>
  <si>
    <t>Терка для овощей</t>
  </si>
  <si>
    <t>Шумовки</t>
  </si>
  <si>
    <t>Миска пл.20л.</t>
  </si>
  <si>
    <t>Сито</t>
  </si>
  <si>
    <t>Открывачка</t>
  </si>
  <si>
    <t>Половник</t>
  </si>
  <si>
    <t>Доска разделоч.</t>
  </si>
  <si>
    <t>Мойки 2лит.</t>
  </si>
  <si>
    <t>Разд.столи</t>
  </si>
  <si>
    <t>Ковш Эмал.</t>
  </si>
  <si>
    <t>Миски эмал.</t>
  </si>
  <si>
    <t>Ситечка</t>
  </si>
  <si>
    <t>Эл.плипа Мечта</t>
  </si>
  <si>
    <t>солонки пласт.</t>
  </si>
  <si>
    <t>сковорода</t>
  </si>
  <si>
    <t>стойка під штангу</t>
  </si>
  <si>
    <t>гриф EZ</t>
  </si>
  <si>
    <t>гриф прямий</t>
  </si>
  <si>
    <t>11370081</t>
  </si>
  <si>
    <t>гриф гантелі(пара)</t>
  </si>
  <si>
    <t>11370082-11370083</t>
  </si>
  <si>
    <t>блин гантельний(кг)</t>
  </si>
  <si>
    <t>1136001</t>
  </si>
  <si>
    <t>1136002</t>
  </si>
  <si>
    <t>Шафа багатоцільова</t>
  </si>
  <si>
    <t>1136003-5</t>
  </si>
  <si>
    <t>1136006</t>
  </si>
  <si>
    <t>Антресоль</t>
  </si>
  <si>
    <t>1136007</t>
  </si>
  <si>
    <t>Стіл для засідань</t>
  </si>
  <si>
    <t>1136008</t>
  </si>
  <si>
    <t>Стіл приставка</t>
  </si>
  <si>
    <t>1136009</t>
  </si>
  <si>
    <t>Крісло робоче</t>
  </si>
  <si>
    <t>1136010-17</t>
  </si>
  <si>
    <t>Стіл двомісний</t>
  </si>
  <si>
    <t>Миска емальована</t>
  </si>
  <si>
    <t>Кастрюлі</t>
  </si>
  <si>
    <t>Ложка нержавіючі</t>
  </si>
  <si>
    <t>Котел алюмінієвий</t>
  </si>
  <si>
    <t>Ел. рушник</t>
  </si>
  <si>
    <t>1136437-443</t>
  </si>
  <si>
    <t>1136083-237</t>
  </si>
  <si>
    <t>1136238-338</t>
  </si>
  <si>
    <t>Ліжко дитяче</t>
  </si>
  <si>
    <t>1136339-345</t>
  </si>
  <si>
    <t>1136346-370</t>
  </si>
  <si>
    <t>Вішалка для рушників</t>
  </si>
  <si>
    <t>1136371-375</t>
  </si>
  <si>
    <t>Стіл письмовий</t>
  </si>
  <si>
    <t>1136382-385</t>
  </si>
  <si>
    <t>Шафа для посібників</t>
  </si>
  <si>
    <t>1136402-426</t>
  </si>
  <si>
    <t>Шафа для в. одягу</t>
  </si>
  <si>
    <t>Стіл виробничий</t>
  </si>
  <si>
    <t>1136445-447</t>
  </si>
  <si>
    <t>Ваги товарні</t>
  </si>
  <si>
    <t>11364448-458</t>
  </si>
  <si>
    <t>Стілажі для чистого</t>
  </si>
  <si>
    <t>Опромінювач</t>
  </si>
  <si>
    <t>Стіл хірург.</t>
  </si>
  <si>
    <t>1136461-462</t>
  </si>
  <si>
    <t>Ростомір</t>
  </si>
  <si>
    <t>Шафа витяжна</t>
  </si>
  <si>
    <t>Світильники</t>
  </si>
  <si>
    <t>1136464-467</t>
  </si>
  <si>
    <t>Ванни кехельні</t>
  </si>
  <si>
    <t>1136468-471</t>
  </si>
  <si>
    <t>1136472-475</t>
  </si>
  <si>
    <t>1136476-479</t>
  </si>
  <si>
    <t>1136480-483</t>
  </si>
  <si>
    <t>Дошка для лазіння</t>
  </si>
  <si>
    <t>1136484-486</t>
  </si>
  <si>
    <t>Перекладина</t>
  </si>
  <si>
    <t>Сітка</t>
  </si>
  <si>
    <t>Тачка строительная</t>
  </si>
  <si>
    <t>1136492-494</t>
  </si>
  <si>
    <t>Шафи для посібників</t>
  </si>
  <si>
    <t>1136501-502</t>
  </si>
  <si>
    <t>1136506</t>
  </si>
  <si>
    <t>1136508</t>
  </si>
  <si>
    <t>1136509-510</t>
  </si>
  <si>
    <t>Крісло д/б</t>
  </si>
  <si>
    <t>1136511-518</t>
  </si>
  <si>
    <t>Мольберт настінний</t>
  </si>
  <si>
    <t>1136519-522</t>
  </si>
  <si>
    <t>Мольберт подвійний</t>
  </si>
  <si>
    <t>1136523</t>
  </si>
  <si>
    <t>Часи настінні</t>
  </si>
  <si>
    <t>1136525</t>
  </si>
  <si>
    <t>Шафа дитяча для взуття</t>
  </si>
  <si>
    <t>Вішалки для одягу</t>
  </si>
  <si>
    <t>1136536-7</t>
  </si>
  <si>
    <t>Кастрюлі алюмінієві</t>
  </si>
  <si>
    <t>Підноси б.у.</t>
  </si>
  <si>
    <t>Іграшки мякі</t>
  </si>
  <si>
    <t>Мясорубка б.у.</t>
  </si>
  <si>
    <t>Труба вент. на прачці</t>
  </si>
  <si>
    <t>Павільйон деревяний</t>
  </si>
  <si>
    <t>Світильники денного світла</t>
  </si>
  <si>
    <t>Декоративні квіти</t>
  </si>
  <si>
    <t>Лічильник</t>
  </si>
  <si>
    <t>1136556-57</t>
  </si>
  <si>
    <t>Настільна ваза</t>
  </si>
  <si>
    <t>1136557-59</t>
  </si>
  <si>
    <t>Пластикова сушарка</t>
  </si>
  <si>
    <t>Продбак 100 л.</t>
  </si>
  <si>
    <t>11392-93</t>
  </si>
  <si>
    <t>1136594-6607</t>
  </si>
  <si>
    <t>1136608</t>
  </si>
  <si>
    <t>1136609</t>
  </si>
  <si>
    <t>Центрифуга</t>
  </si>
  <si>
    <t>1136610</t>
  </si>
  <si>
    <t>1136611</t>
  </si>
  <si>
    <t>1136612</t>
  </si>
  <si>
    <t>DVD</t>
  </si>
  <si>
    <t>1136613-14</t>
  </si>
  <si>
    <t>Ел конвектор</t>
  </si>
  <si>
    <t>1136615</t>
  </si>
  <si>
    <t>Картина природа</t>
  </si>
  <si>
    <t>1136616</t>
  </si>
  <si>
    <t>Картина дуб. ліс</t>
  </si>
  <si>
    <t>1136617</t>
  </si>
  <si>
    <t>Картина польові квіти</t>
  </si>
  <si>
    <t>1136618</t>
  </si>
  <si>
    <t>Картина підсн.</t>
  </si>
  <si>
    <t>1136619</t>
  </si>
  <si>
    <t>Картина зима</t>
  </si>
  <si>
    <t>1136620</t>
  </si>
  <si>
    <t>Картина натюрморт</t>
  </si>
  <si>
    <t>1136621-22</t>
  </si>
  <si>
    <t>Мольберт планшет</t>
  </si>
  <si>
    <t>1136623-24</t>
  </si>
  <si>
    <t>1136625-32</t>
  </si>
  <si>
    <t>1136633</t>
  </si>
  <si>
    <t>Кастрюлі 20л.</t>
  </si>
  <si>
    <t>1136634</t>
  </si>
  <si>
    <t>Кастрюля 10л.</t>
  </si>
  <si>
    <t>1136635</t>
  </si>
  <si>
    <t>Кастрюля 20 л.</t>
  </si>
  <si>
    <t>1136636</t>
  </si>
  <si>
    <t>Кастрюля 15л</t>
  </si>
  <si>
    <t>113662-91</t>
  </si>
  <si>
    <t>Тарілки глибокі</t>
  </si>
  <si>
    <t>1136692-721</t>
  </si>
  <si>
    <t>Тарілки мілкі</t>
  </si>
  <si>
    <t>1136722-23</t>
  </si>
  <si>
    <t>Відра емал.</t>
  </si>
  <si>
    <t>1136724</t>
  </si>
  <si>
    <t>Радіатор масл.</t>
  </si>
  <si>
    <t>1136725</t>
  </si>
  <si>
    <t>Бак для води 200 л.</t>
  </si>
  <si>
    <t>Бак для води 100 л.</t>
  </si>
  <si>
    <t>Телевізор</t>
  </si>
  <si>
    <t>Ковр. дор. 1,2-4,6</t>
  </si>
  <si>
    <t>1136620-39</t>
  </si>
  <si>
    <t>Кухоль 220 мл. фрукти</t>
  </si>
  <si>
    <t>1136640-59</t>
  </si>
  <si>
    <t>Тарілкит три соняшн. глибокі</t>
  </si>
  <si>
    <t>1136660-79</t>
  </si>
  <si>
    <t>Тарілки три соняшника мілкі</t>
  </si>
  <si>
    <t>Ялинка</t>
  </si>
  <si>
    <t>1136681-85</t>
  </si>
  <si>
    <t>Стільці офісні</t>
  </si>
  <si>
    <t>гардінне полотно</t>
  </si>
  <si>
    <t>Миска 2 л нерж.</t>
  </si>
  <si>
    <t>Миска 4 л нерж.</t>
  </si>
  <si>
    <t>Миска 10 л нерж.</t>
  </si>
  <si>
    <t>Друшляк з ручкою,d=30 см</t>
  </si>
  <si>
    <t>Сито з ручкою для заварки d=20 см</t>
  </si>
  <si>
    <t>Ківш з кришкою 2л</t>
  </si>
  <si>
    <t>Тертка для овочів багатофункційна</t>
  </si>
  <si>
    <t>Товкачка для картоплі</t>
  </si>
  <si>
    <t>Половник 250 мл нерж.</t>
  </si>
  <si>
    <t>Половник 500 мл нерж.</t>
  </si>
  <si>
    <t>Половник 1000 мл нерж.</t>
  </si>
  <si>
    <t>Ложка роздаткова 100 мл нерж</t>
  </si>
  <si>
    <t>Чайник з кришкою 3л нерж.</t>
  </si>
  <si>
    <t>Виделка столова нерж.</t>
  </si>
  <si>
    <t>Ложка столова нерж.</t>
  </si>
  <si>
    <t>Каструля 14л,d=30 см нерж.</t>
  </si>
  <si>
    <t xml:space="preserve">Каструля 8,5л,d=26 см </t>
  </si>
  <si>
    <t xml:space="preserve">Каструля 10л,d=28 см </t>
  </si>
  <si>
    <t xml:space="preserve">Каструля 10,5л,d=28 см </t>
  </si>
  <si>
    <t xml:space="preserve">Каструля 25л,d=38 см </t>
  </si>
  <si>
    <t>Комплект професійних ножів (7од)</t>
  </si>
  <si>
    <t>Сковорода-жаровня чавунна з кришкою,360*80мм</t>
  </si>
  <si>
    <t>Сковорода для млинців чавунна,240*25мм</t>
  </si>
  <si>
    <t>Дошка пластикова обробна,30*40*1,5см</t>
  </si>
  <si>
    <t>Дошка дерев'яна обробна,25*40*1,5см</t>
  </si>
  <si>
    <t>Рознос пластиковий</t>
  </si>
  <si>
    <t>Стакан скляний 200мл</t>
  </si>
  <si>
    <t>Тарілка десертна 190мм склокерам.</t>
  </si>
  <si>
    <t>Миска супова 180мм склокерам</t>
  </si>
  <si>
    <t>Чашка Luminarc 200мл біла</t>
  </si>
  <si>
    <t>Відро 14л з кришкою нерж.харчове</t>
  </si>
  <si>
    <t>Скатерть біла</t>
  </si>
  <si>
    <t>костюм технічний</t>
  </si>
  <si>
    <t>костюм кухарський</t>
  </si>
  <si>
    <t>Простині</t>
  </si>
  <si>
    <t>Підодіяльники</t>
  </si>
  <si>
    <t>Ковдра дитяча бол.</t>
  </si>
  <si>
    <t>Рушники махрові</t>
  </si>
  <si>
    <t>Матраси</t>
  </si>
  <si>
    <t>Наволочки</t>
  </si>
  <si>
    <t>Покриття для підлоги</t>
  </si>
  <si>
    <t>Доріжки ковр.6х2</t>
  </si>
  <si>
    <t>Покриття для підл. 4х2</t>
  </si>
  <si>
    <t>Гард. полотно 9х3</t>
  </si>
  <si>
    <t>Гард. Капр. 10х2,7</t>
  </si>
  <si>
    <t>Доріжка коврова</t>
  </si>
  <si>
    <t>Килим 3х4,85</t>
  </si>
  <si>
    <t>Доріжка 12м</t>
  </si>
  <si>
    <t>Гардіни 6х2,8</t>
  </si>
  <si>
    <t>Килим 4х4</t>
  </si>
  <si>
    <t>Шерстяний палас</t>
  </si>
  <si>
    <t>Дитячий плед</t>
  </si>
  <si>
    <t>Ковдра</t>
  </si>
  <si>
    <t>Постільна білизна (бязь)</t>
  </si>
  <si>
    <t>Простирадло (дитяче 100*140)</t>
  </si>
  <si>
    <t>Наволочка (дитяча 40*60)</t>
  </si>
  <si>
    <t>Рушник</t>
  </si>
  <si>
    <t>Комплект дитячий зима (подушка+ковдра)</t>
  </si>
  <si>
    <t>июль 2018</t>
  </si>
  <si>
    <t>111800001-111800013</t>
  </si>
  <si>
    <t>веночкі українськи на голову</t>
  </si>
  <si>
    <t>Ітого по 1118 рах</t>
  </si>
  <si>
    <t>балансова вартість на 01.01.2020</t>
  </si>
  <si>
    <t>сума   зносу на 1.01.2020</t>
  </si>
  <si>
    <t>дата ввода в эксплуатацию</t>
  </si>
  <si>
    <t>Підруч.10кл Істер Алгебра (П)</t>
  </si>
  <si>
    <t>Підруч.10кл Істер Геометрія (П)</t>
  </si>
  <si>
    <t>Підруч.10кл Васильків Громад.освіта</t>
  </si>
  <si>
    <t>Підруч.10кл Ніколенко Заруб.літ-ра (с)</t>
  </si>
  <si>
    <t>5кл.Корнієнко Інформатика</t>
  </si>
  <si>
    <t>5кл.Пісем.Вступ до історії</t>
  </si>
  <si>
    <t>10кл.Андерсон Біологія і екологія</t>
  </si>
  <si>
    <t>10кл.Герасимів Захист Вітчизни</t>
  </si>
  <si>
    <t>10кл.Гудима Основи мед.знань</t>
  </si>
  <si>
    <t>10кл. Величко Хімія</t>
  </si>
  <si>
    <t>1кл.Гільберг Я досліджую світ Ііч</t>
  </si>
  <si>
    <t>4кл.Гнатюк Основи здоровя</t>
  </si>
  <si>
    <t>4кл.Гільберг Природознавство</t>
  </si>
  <si>
    <t>4кл.Захарійчук Укр.мова</t>
  </si>
  <si>
    <t>7кл.Лашевська Хімія</t>
  </si>
  <si>
    <t>7кл.Власов Історія України</t>
  </si>
  <si>
    <t>7кл.Полетун Всесвітня історія</t>
  </si>
  <si>
    <t>7кл.Волощук Заруб.літ-ра</t>
  </si>
  <si>
    <t>7кл.Остапенко Біологія</t>
  </si>
  <si>
    <t>7кл.Істер Алгебра</t>
  </si>
  <si>
    <t>7кл.Істер Геометрія</t>
  </si>
  <si>
    <t>Софій "Навч.методич.посібник "НУШ"</t>
  </si>
  <si>
    <t>Посібник-практик "Я досліджую світ ІІІч</t>
  </si>
  <si>
    <t>Навч.програм."Вчимося жити разом"1кл</t>
  </si>
  <si>
    <t>Посібн."Вчимося жити разом"1-4кл</t>
  </si>
  <si>
    <t>Практикум "Вчимося жити разом"</t>
  </si>
  <si>
    <t>Посібник "Я досліджую світ Іч.1кл</t>
  </si>
  <si>
    <t>Посібник "Я досліджую світ ІІч.1кл</t>
  </si>
  <si>
    <t>Посібник "Я досліджую світ Іч.1кл(для вчит)</t>
  </si>
  <si>
    <t>5кл.Рівкінд Інформатика</t>
  </si>
  <si>
    <t>2кл.Листопад.Метематика</t>
  </si>
  <si>
    <t>2кл.Калініченко.Мистецтво</t>
  </si>
  <si>
    <t>2кл.Богданець.Укр.мова та читання Ч.2</t>
  </si>
  <si>
    <t>2кл.Гільберг.Я досліджую світ.Ч.1</t>
  </si>
  <si>
    <t>7кл.Коршунова.Інформатика</t>
  </si>
  <si>
    <t>2кл.Карп'юк.Англ.мова</t>
  </si>
  <si>
    <t>11кл.Сиротюк.Астрономія</t>
  </si>
  <si>
    <t>11кл.Андерсон.Біологія і екологія</t>
  </si>
  <si>
    <t>11кл.Волощук.Зарубіж.література</t>
  </si>
  <si>
    <t>2кл.Захарчук.Укр.мова та читання.Ч.1</t>
  </si>
  <si>
    <t>11кл.Бар'яхтар.Фізика</t>
  </si>
  <si>
    <t>11кл.Руденко.Інформатика</t>
  </si>
  <si>
    <t>11кл.Даниленко.Історія Украіни</t>
  </si>
  <si>
    <t>11кл.Істер.Алгебра</t>
  </si>
  <si>
    <t>6кл.Мороз.Всесвітня історія.Історія Украіни</t>
  </si>
  <si>
    <t>11кл.Гільберг.Географія</t>
  </si>
  <si>
    <t>11кл.Істер.Геометрія</t>
  </si>
  <si>
    <t>11кл.Гудима.Захист Вітчізни(хл)</t>
  </si>
  <si>
    <t>11кл.Гудима.Захист Вітчізни(дівч)</t>
  </si>
  <si>
    <t>11кл.Авраменко.Укр.література</t>
  </si>
  <si>
    <t>11кл.Ярошенко.Хімія</t>
  </si>
  <si>
    <t>2кл.Гільберг.Я досліджую світ.Ч.2</t>
  </si>
  <si>
    <t>Васильченко "Ось та Ась"</t>
  </si>
  <si>
    <t>Лисак "Пам'ять жива"</t>
  </si>
  <si>
    <t>Новоринський "На грані вічного болю"</t>
  </si>
  <si>
    <t>Папуш "Є квіти…"</t>
  </si>
  <si>
    <t>Баль "Меридіани штурмана Барка"</t>
  </si>
  <si>
    <t>Чорноброва "Хочу взлететь над суетой"</t>
  </si>
  <si>
    <t>Яровий "До утренней звезди"</t>
  </si>
  <si>
    <t>Практикум для учнівської молоді</t>
  </si>
  <si>
    <t>Витяг з посібника для вчителя</t>
  </si>
  <si>
    <t>Посібник для учнів поч.школи "Я дослід.світ"1кл.Ч.4</t>
  </si>
  <si>
    <t>Програма з роз-ку психосоц.навичок учнів</t>
  </si>
  <si>
    <t>Посібник для вчителя</t>
  </si>
  <si>
    <t>Посібник "Успішні практики учн.молоді"</t>
  </si>
  <si>
    <t>2019год</t>
  </si>
  <si>
    <t>2016рік</t>
  </si>
  <si>
    <t>111302000-111302001</t>
  </si>
  <si>
    <t>111302002-111302004</t>
  </si>
  <si>
    <t>111302005</t>
  </si>
  <si>
    <t>111302006-111302009</t>
  </si>
  <si>
    <t>111302010-111302012</t>
  </si>
  <si>
    <t>111302013-111302015</t>
  </si>
  <si>
    <t>111302016-111302018</t>
  </si>
  <si>
    <t>111302019-111302021</t>
  </si>
  <si>
    <t>111302022-111302024</t>
  </si>
  <si>
    <t>111302025-111302027</t>
  </si>
  <si>
    <t>111302028-111302030</t>
  </si>
  <si>
    <t>111302031-111302033</t>
  </si>
  <si>
    <t>111302034-111302043</t>
  </si>
  <si>
    <t>111302044-111302045</t>
  </si>
  <si>
    <t>111302046-111302047</t>
  </si>
  <si>
    <t>111302048-111302049</t>
  </si>
  <si>
    <t>111302050-111302051</t>
  </si>
  <si>
    <t>111302052</t>
  </si>
  <si>
    <t>111302053</t>
  </si>
  <si>
    <t>111302054</t>
  </si>
  <si>
    <t>111302055</t>
  </si>
  <si>
    <t>111302056</t>
  </si>
  <si>
    <t>111302057</t>
  </si>
  <si>
    <t>111302058</t>
  </si>
  <si>
    <t>111302059</t>
  </si>
  <si>
    <t>111302060</t>
  </si>
  <si>
    <t>111302061</t>
  </si>
  <si>
    <t>111302062</t>
  </si>
  <si>
    <t>111302063-111302066</t>
  </si>
  <si>
    <t>111302067</t>
  </si>
  <si>
    <t>Бюретка з краном 25 мл</t>
  </si>
  <si>
    <t>Дошка для сушіння посуду</t>
  </si>
  <si>
    <t>Індикаторний папір (для визначення РН)</t>
  </si>
  <si>
    <t>Колекція "Кам'яне вугілля продукти його переробки"</t>
  </si>
  <si>
    <t>Колекція "Каучики"</t>
  </si>
  <si>
    <t>Колекція "Мінеральні та органічні добрива"</t>
  </si>
  <si>
    <t>Колекція "Нафта і продукти ії переробки"</t>
  </si>
  <si>
    <t>Колекція "Пластмаси"</t>
  </si>
  <si>
    <t>Колекція "Сировина і продукція длялегкої промисловості "(роздавальна)</t>
  </si>
  <si>
    <t>Колекція "Скло і вироби з нього"</t>
  </si>
  <si>
    <t>Колекція "Шкала твердості"</t>
  </si>
  <si>
    <t>Колекція "Волокна"</t>
  </si>
  <si>
    <t>Лійка конічна d=56-80</t>
  </si>
  <si>
    <t>Лійка розподільна 100 мл</t>
  </si>
  <si>
    <t>Ложка порцелянова 200 мм № 3</t>
  </si>
  <si>
    <t>Мензурка 250 мл</t>
  </si>
  <si>
    <t>Мензурка 50 мл</t>
  </si>
  <si>
    <t>Мензурка 500 мл</t>
  </si>
  <si>
    <t>Модель "Кристалічна гратка заліза"(демонстраційна)</t>
  </si>
  <si>
    <t>Модель "Кристалічна гратка йоду"(демонстраційна)</t>
  </si>
  <si>
    <t>Модель "Кристалічної гратки NaCI"</t>
  </si>
  <si>
    <t>Модель "Кристалічної гратки Алмаз"</t>
  </si>
  <si>
    <t>Модель "Кристалічної гратки Графіт"</t>
  </si>
  <si>
    <t>Модель "Кристалічної гратки Карбон"СО 2</t>
  </si>
  <si>
    <t>Набір № 22 Індикатори</t>
  </si>
  <si>
    <t>Набір № 1 С "Кислоти"</t>
  </si>
  <si>
    <t>Набір № 3 ВС "Луги"</t>
  </si>
  <si>
    <t>Набір для дистиляції води</t>
  </si>
  <si>
    <t>Набір йоршів для миття посуду</t>
  </si>
  <si>
    <t>Набір реактивів для кабінету хімії</t>
  </si>
  <si>
    <t>111302068-111302069</t>
  </si>
  <si>
    <t>111302070-111302079</t>
  </si>
  <si>
    <t>111302082-111302088</t>
  </si>
  <si>
    <t>111302089-111302098</t>
  </si>
  <si>
    <t>111302099-111302198</t>
  </si>
  <si>
    <t>111302199-111302208</t>
  </si>
  <si>
    <t>111302210-111302223</t>
  </si>
  <si>
    <t>111302224-111302229</t>
  </si>
  <si>
    <t>111302230-111302239</t>
  </si>
  <si>
    <t>111302240-111302259</t>
  </si>
  <si>
    <t>111302260-111302266</t>
  </si>
  <si>
    <t>111302267-111302279</t>
  </si>
  <si>
    <t>111302280-111302306</t>
  </si>
  <si>
    <t>111302307-111302313</t>
  </si>
  <si>
    <t>111302015-111302324</t>
  </si>
  <si>
    <t>111302325-111302334</t>
  </si>
  <si>
    <t>111302335-111302344</t>
  </si>
  <si>
    <t>111302345-111302354</t>
  </si>
  <si>
    <t>111302355-111302384</t>
  </si>
  <si>
    <t>111302385-111302391</t>
  </si>
  <si>
    <t>111302392-111302398</t>
  </si>
  <si>
    <t>111302399-111302400</t>
  </si>
  <si>
    <t>111302401-111302410</t>
  </si>
  <si>
    <t>111302411-111302412</t>
  </si>
  <si>
    <t>111302413-111302424</t>
  </si>
  <si>
    <t>Наклейки на хімічний посуд (на самоклеючій основі)</t>
  </si>
  <si>
    <t>Паличка скляна</t>
  </si>
  <si>
    <t>Прилад для визначення складу повітря</t>
  </si>
  <si>
    <t>Прилад для ілюстрації залежності швідкості хімічних реакцій від умов</t>
  </si>
  <si>
    <t>Прилад для отримання та збору газів</t>
  </si>
  <si>
    <t>Пробірка градуйована</t>
  </si>
  <si>
    <t>Пробірка ПХ-21 d=150мм</t>
  </si>
  <si>
    <t>Пробка гумова</t>
  </si>
  <si>
    <t>Промивалка 250 мл</t>
  </si>
  <si>
    <t>Рукавички гумові хімічно стійкі</t>
  </si>
  <si>
    <t>Склянки з дозатором для зберігання розчинів,реактивів 20 мл</t>
  </si>
  <si>
    <t>Стака з носиком ВН-150 з міткою</t>
  </si>
  <si>
    <t>Стака з носиком ВН-50 з міткою</t>
  </si>
  <si>
    <t>Терези навчальні до 200 грам</t>
  </si>
  <si>
    <t>Термометр (0…+100С)</t>
  </si>
  <si>
    <t>Тримач для пробірок</t>
  </si>
  <si>
    <t>Трубка з'днувальна</t>
  </si>
  <si>
    <t>Трубки скляні (різних типів,діаметрів,прямих і зігнутих під різними кутами)</t>
  </si>
  <si>
    <t>Фільтри (діаметр 55 мм, біла стрічка)</t>
  </si>
  <si>
    <t>Фільтри (діаметр 70 мм, біла стрічка)</t>
  </si>
  <si>
    <t>Фільтри (діаметр 70 мм, синя стрічка)</t>
  </si>
  <si>
    <t>Фільтри (діаметр 70 мм, червона стрічка)</t>
  </si>
  <si>
    <t>Фільтрувальний папір</t>
  </si>
  <si>
    <t>Ціліндр вимірувальний 100 мл</t>
  </si>
  <si>
    <t>Ціліндр вимірувальний 50 мл ПП</t>
  </si>
  <si>
    <t>Ціліндр вимірувальний з носиком 250 мл</t>
  </si>
  <si>
    <t>Чаша випарювальна</t>
  </si>
  <si>
    <t>Шпатель фарфоровийц 200 мм №3</t>
  </si>
  <si>
    <t>Штатів для пробірок на 10 гнізд</t>
  </si>
  <si>
    <t>111302425-111302431</t>
  </si>
  <si>
    <t>111302438-111302439</t>
  </si>
  <si>
    <t>111302448-111302457</t>
  </si>
  <si>
    <t>111302458-111302464</t>
  </si>
  <si>
    <t>111302467-111302473</t>
  </si>
  <si>
    <t>111302474-111302480</t>
  </si>
  <si>
    <t>111302481-111302487</t>
  </si>
  <si>
    <t>111302488-111302494</t>
  </si>
  <si>
    <t>111302495-111302501</t>
  </si>
  <si>
    <t>111302505-111302511</t>
  </si>
  <si>
    <t>Штатів лабораторний хімічниц комбінований ШЛХ</t>
  </si>
  <si>
    <t>Будова зуба людини</t>
  </si>
  <si>
    <t>Будова листка</t>
  </si>
  <si>
    <t>Будова мембрани клітини</t>
  </si>
  <si>
    <t>Будова стебла</t>
  </si>
  <si>
    <t>Вірус AIDS (СНІД)</t>
  </si>
  <si>
    <t>Вухо людини</t>
  </si>
  <si>
    <t>Годинники пісочні (набір 1 хв,2хв,5хв)</t>
  </si>
  <si>
    <t>Гортань людини</t>
  </si>
  <si>
    <t>Клітка рослинна (мала)</t>
  </si>
  <si>
    <t>Клітка тварінна</t>
  </si>
  <si>
    <t>Колекція "Ароморфози у рослин"</t>
  </si>
  <si>
    <t>Колекція "Зразки насіння технічних та олійних культур"</t>
  </si>
  <si>
    <t>Колекція "Ідіоадаптації у рослин"</t>
  </si>
  <si>
    <t>Колекція "Ракоподібні"</t>
  </si>
  <si>
    <t>Лупа шкільна</t>
  </si>
  <si>
    <t>Мікропрепарати "Гриби та лишайники"</t>
  </si>
  <si>
    <t>Мітохондрія</t>
  </si>
  <si>
    <t>Муляж овочів</t>
  </si>
  <si>
    <t>Набір мікропрепаратів "Анатомія"</t>
  </si>
  <si>
    <t>Набір мікропрепаратів "Ботаніка"</t>
  </si>
  <si>
    <t>Набір мікропрепаратів "Зоологія"</t>
  </si>
  <si>
    <t>Набір мікропрепаратів "Біологія 10-11 класи"</t>
  </si>
  <si>
    <t>Набір шкільний лабораторний для кабінету біології НШБЛ</t>
  </si>
  <si>
    <t>Око людини</t>
  </si>
  <si>
    <t>Поздовжній розтин кореня</t>
  </si>
  <si>
    <t>Прилад для віявлення дихального газообміну у рослин</t>
  </si>
  <si>
    <t>Прилад для порівняння вмісту СО2 у повітрі,що вдихається і видиха\ться</t>
  </si>
  <si>
    <t>111302513-111302519</t>
  </si>
  <si>
    <t>111302521-111302522</t>
  </si>
  <si>
    <t>111302523-111302526</t>
  </si>
  <si>
    <t>111302529-111302578</t>
  </si>
  <si>
    <t>111302580-111302586</t>
  </si>
  <si>
    <t>111302587-111302589</t>
  </si>
  <si>
    <t>111302591-111302592</t>
  </si>
  <si>
    <t>111302593-111302599</t>
  </si>
  <si>
    <t>111302603-111302609</t>
  </si>
  <si>
    <t>111302612-111302618</t>
  </si>
  <si>
    <t>111302619-111302625</t>
  </si>
  <si>
    <t>111302626-111302632</t>
  </si>
  <si>
    <t>111302634-111302640</t>
  </si>
  <si>
    <t>111302641-111302647</t>
  </si>
  <si>
    <t>Сікундомір</t>
  </si>
  <si>
    <t>Скальпель</t>
  </si>
  <si>
    <t>Скелет людини 85 см</t>
  </si>
  <si>
    <t>Скельця покривні (100 шт)</t>
  </si>
  <si>
    <t>Скельця предметні (50 шт)</t>
  </si>
  <si>
    <t>Структура білку</t>
  </si>
  <si>
    <t>Стуктура ДНК</t>
  </si>
  <si>
    <t>Сухе паливо</t>
  </si>
  <si>
    <t>Схема мітозу і мейозу</t>
  </si>
  <si>
    <t>Термометр рідинний (-10…+110 С)</t>
  </si>
  <si>
    <t>Тонометр</t>
  </si>
  <si>
    <t>Хлоропласт</t>
  </si>
  <si>
    <t>Гігрометр психрометричний</t>
  </si>
  <si>
    <t>Динамомктр лабораторний 5Н</t>
  </si>
  <si>
    <t>Електромагніт розбіргий (підковоподібний)</t>
  </si>
  <si>
    <t>Калориметр зі спіраллю-резистором</t>
  </si>
  <si>
    <t>Камертони на резонансних ящиках (пара)</t>
  </si>
  <si>
    <t>Кульки металеві (набір)</t>
  </si>
  <si>
    <t>Набір "Практична електроніка № 1"</t>
  </si>
  <si>
    <t>Набір ареометрів</t>
  </si>
  <si>
    <t>Набір важків з механіки</t>
  </si>
  <si>
    <t>Набір лабораторний.Гідростатика,плавання тіл</t>
  </si>
  <si>
    <t>Підковоподібний магніт</t>
  </si>
  <si>
    <t>Прилад для демонстрування теплопровідності тіл</t>
  </si>
  <si>
    <t>Пружини різної жорсткості (набір)</t>
  </si>
  <si>
    <t>Спиртівка</t>
  </si>
  <si>
    <t>Сполучені посудини</t>
  </si>
  <si>
    <t>Стакан хімічний (набір) 1П1</t>
  </si>
  <si>
    <t>Султан електростатичний (пара)</t>
  </si>
  <si>
    <t>111302651-111302657</t>
  </si>
  <si>
    <t>111302659-111302665</t>
  </si>
  <si>
    <t>111302666-111302672</t>
  </si>
  <si>
    <t>111302676-111302685</t>
  </si>
  <si>
    <t>111302698-111302700</t>
  </si>
  <si>
    <t>111302703-111302708</t>
  </si>
  <si>
    <t>Трубка для демонстрації конвекції в рідині</t>
  </si>
  <si>
    <t>Циліндр вимірювальний з носиком IUI (набір)</t>
  </si>
  <si>
    <t>Цифровий вимірювальний прилад (мультиметр)</t>
  </si>
  <si>
    <t>Штатив фізичний універсальний</t>
  </si>
  <si>
    <t>Комплект Осі координат</t>
  </si>
  <si>
    <t>Модель числова пряма</t>
  </si>
  <si>
    <t>Набір "Частнини цілого на колі.Прості дроби"</t>
  </si>
  <si>
    <t>Набір класного інструменту</t>
  </si>
  <si>
    <t>Набір прозорих геоиетричних фігур з розгорткою</t>
  </si>
  <si>
    <t>Набір тіл різних типів плоских фігур для математики</t>
  </si>
  <si>
    <t>Одиниці об'єму</t>
  </si>
  <si>
    <t>Топографична карта</t>
  </si>
  <si>
    <t>Україна.Адміністративний поділ та історіко-етнографічні землі</t>
  </si>
  <si>
    <t>Україна.Економічна карта</t>
  </si>
  <si>
    <t>Україна.Фізична карта</t>
  </si>
  <si>
    <t>Світ. Кліматичні пояси та області</t>
  </si>
  <si>
    <t>Світ.Фізична карта</t>
  </si>
  <si>
    <t>Світ.Політична карта</t>
  </si>
  <si>
    <t>Країни Європи.Економічна карта</t>
  </si>
  <si>
    <t>Фізична карта півкуль</t>
  </si>
  <si>
    <t>Барометр-Анероїд</t>
  </si>
  <si>
    <t>Анемометр</t>
  </si>
  <si>
    <t>Курвіметр</t>
  </si>
  <si>
    <t>Компас шкільний</t>
  </si>
  <si>
    <t>Секундомір електронний</t>
  </si>
  <si>
    <t>Колекція "Мінірали та гірські породи"</t>
  </si>
  <si>
    <t>Колекція "Корисні копалини"</t>
  </si>
  <si>
    <t>Колекція "Типи грунтів"</t>
  </si>
  <si>
    <t>Модель розбірна "Будова вулкану"</t>
  </si>
  <si>
    <t>111302714-111302715</t>
  </si>
  <si>
    <t>111302716-111302717</t>
  </si>
  <si>
    <t>Модель "Формування гір"</t>
  </si>
  <si>
    <t>Модель діюча "Сонячна система"</t>
  </si>
  <si>
    <t>Телурій (діюча модель Сонце-Земля-Місяць)</t>
  </si>
  <si>
    <t>Глобус-модель "Паралелі та меридіани землі"</t>
  </si>
  <si>
    <t>Глобус Фізично-політичний</t>
  </si>
  <si>
    <t>Модель-глобус "Будова Землі"</t>
  </si>
  <si>
    <t>Глобус-модель "Зоряне небо"</t>
  </si>
  <si>
    <t>Глобус-модель "Зоряне небо"(прозорий)</t>
  </si>
  <si>
    <t>11130875</t>
  </si>
  <si>
    <t>клавиатура</t>
  </si>
  <si>
    <t>11130837-11130840</t>
  </si>
  <si>
    <t>11130841</t>
  </si>
  <si>
    <t>11130842-11130844</t>
  </si>
  <si>
    <t>11130845</t>
  </si>
  <si>
    <t>Дзвоник МЗМ-1 220В змінного струму</t>
  </si>
  <si>
    <t>Годинник первинний МИГ-1/80</t>
  </si>
  <si>
    <t>Годинник вторинний МИГ-30</t>
  </si>
  <si>
    <t>Шафи сталеві для пунктів розподільних в зборі</t>
  </si>
  <si>
    <t>11130846-11130850</t>
  </si>
  <si>
    <t>11130851-11130870</t>
  </si>
  <si>
    <t>стіл обідній</t>
  </si>
  <si>
    <t>стілець Рольф</t>
  </si>
  <si>
    <t>1113000000</t>
  </si>
  <si>
    <t>комплект</t>
  </si>
  <si>
    <t>Холодильник Kernau KFRT 12152 W</t>
  </si>
  <si>
    <t>Мясорубка Panasnik MK-MG 1501 WTQ</t>
  </si>
  <si>
    <t>Кухонний комбайн Panasonik MK-F500WTQ(13.12.19)</t>
  </si>
  <si>
    <t>1114200390-1114200439</t>
  </si>
  <si>
    <t>1114200440-1114200489</t>
  </si>
  <si>
    <t>Матрац "Смайлик" 60*140 Україна</t>
  </si>
  <si>
    <t>Наматрацник "Аквастоп" 60*140 Україна</t>
  </si>
  <si>
    <t>Учебники (октябрь+ноябрь)</t>
  </si>
  <si>
    <t>придбано у 2020р</t>
  </si>
  <si>
    <t>сума   зносу на придбання за 2020р</t>
  </si>
  <si>
    <t>списано протягом року 2020</t>
  </si>
  <si>
    <t>донарахована сума зносу на списання за 2020р</t>
  </si>
  <si>
    <t>балансова вартість на 01.01.2021</t>
  </si>
  <si>
    <t>сума   зносу на 1.01.2021</t>
  </si>
  <si>
    <t>ДОДАТОК 1</t>
  </si>
  <si>
    <t>Заступник голови ради</t>
  </si>
  <si>
    <t>С.М.САЖКО</t>
  </si>
  <si>
    <t>Перелік майна юридичної особи «Навчально-виховний комплекс «Гришинська загальноосвітня школа І-ІІІ ступенів – дошкільний навчальний заклад» Покровської районної ради Донецької області»</t>
  </si>
  <si>
    <t>18.12.2020 № VIII/2-41</t>
  </si>
  <si>
    <t xml:space="preserve">Додаток 3
 до рішення Покровської 
районної ради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</si>
</sst>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₴_-;\-* #,##0.00_₴_-;_-* &quot;-&quot;??_₴_-;_-@_-"/>
    <numFmt numFmtId="166" formatCode="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rgb="FF00B0F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B0F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21" fillId="0" borderId="0" applyFont="0" applyFill="0" applyBorder="0" applyAlignment="0" applyProtection="0"/>
  </cellStyleXfs>
  <cellXfs count="309">
    <xf numFmtId="0" fontId="0" fillId="0" borderId="0" xfId="0"/>
    <xf numFmtId="0" fontId="2" fillId="0" borderId="2" xfId="0" applyFont="1" applyBorder="1"/>
    <xf numFmtId="0" fontId="5" fillId="0" borderId="2" xfId="1" applyFont="1" applyBorder="1" applyAlignment="1">
      <alignment horizontal="center"/>
    </xf>
    <xf numFmtId="0" fontId="4" fillId="0" borderId="2" xfId="0" applyFont="1" applyBorder="1"/>
    <xf numFmtId="0" fontId="5" fillId="0" borderId="3" xfId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/>
    <xf numFmtId="2" fontId="2" fillId="0" borderId="2" xfId="0" applyNumberFormat="1" applyFont="1" applyBorder="1" applyAlignment="1">
      <alignment horizontal="right" vertical="center"/>
    </xf>
    <xf numFmtId="2" fontId="2" fillId="0" borderId="2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right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 applyAlignment="1">
      <alignment horizontal="right" vertical="center"/>
    </xf>
    <xf numFmtId="2" fontId="2" fillId="0" borderId="3" xfId="0" applyNumberFormat="1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/>
    <xf numFmtId="0" fontId="2" fillId="0" borderId="5" xfId="0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6" xfId="0" applyNumberFormat="1" applyFont="1" applyBorder="1"/>
    <xf numFmtId="0" fontId="2" fillId="0" borderId="6" xfId="0" applyFont="1" applyBorder="1"/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/>
    <xf numFmtId="0" fontId="2" fillId="0" borderId="14" xfId="0" applyFont="1" applyBorder="1"/>
    <xf numFmtId="0" fontId="4" fillId="0" borderId="3" xfId="0" applyFont="1" applyBorder="1"/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2" fontId="2" fillId="0" borderId="5" xfId="0" applyNumberFormat="1" applyFont="1" applyBorder="1"/>
    <xf numFmtId="2" fontId="8" fillId="0" borderId="14" xfId="0" applyNumberFormat="1" applyFont="1" applyFill="1" applyBorder="1"/>
    <xf numFmtId="0" fontId="2" fillId="0" borderId="3" xfId="0" applyFont="1" applyFill="1" applyBorder="1"/>
    <xf numFmtId="2" fontId="2" fillId="0" borderId="2" xfId="0" applyNumberFormat="1" applyFont="1" applyFill="1" applyBorder="1"/>
    <xf numFmtId="0" fontId="0" fillId="5" borderId="2" xfId="0" applyFill="1" applyBorder="1"/>
    <xf numFmtId="2" fontId="0" fillId="0" borderId="2" xfId="0" applyNumberFormat="1" applyBorder="1"/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13" fillId="0" borderId="2" xfId="0" applyFont="1" applyBorder="1"/>
    <xf numFmtId="2" fontId="14" fillId="0" borderId="2" xfId="5" applyNumberFormat="1" applyFont="1" applyBorder="1" applyAlignment="1">
      <alignment horizontal="center" vertical="center" shrinkToFit="1"/>
    </xf>
    <xf numFmtId="2" fontId="5" fillId="0" borderId="7" xfId="5" applyNumberFormat="1" applyFont="1" applyBorder="1" applyAlignment="1">
      <alignment horizontal="center" vertical="center" shrinkToFit="1"/>
    </xf>
    <xf numFmtId="2" fontId="5" fillId="0" borderId="2" xfId="5" applyNumberFormat="1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/>
    <xf numFmtId="0" fontId="5" fillId="0" borderId="2" xfId="0" applyFont="1" applyFill="1" applyBorder="1" applyAlignment="1">
      <alignment wrapText="1" shrinkToFit="1"/>
    </xf>
    <xf numFmtId="2" fontId="5" fillId="0" borderId="2" xfId="0" applyNumberFormat="1" applyFont="1" applyFill="1" applyBorder="1" applyAlignment="1">
      <alignment horizontal="center" vertical="center" shrinkToFit="1"/>
    </xf>
    <xf numFmtId="2" fontId="5" fillId="0" borderId="2" xfId="0" applyNumberFormat="1" applyFont="1" applyFill="1" applyBorder="1" applyAlignment="1">
      <alignment horizontal="right" shrinkToFit="1"/>
    </xf>
    <xf numFmtId="49" fontId="16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shrinkToFit="1"/>
    </xf>
    <xf numFmtId="2" fontId="2" fillId="0" borderId="8" xfId="0" applyNumberFormat="1" applyFont="1" applyBorder="1"/>
    <xf numFmtId="49" fontId="16" fillId="0" borderId="2" xfId="0" applyNumberFormat="1" applyFont="1" applyBorder="1" applyAlignment="1">
      <alignment horizontal="center" vertical="center"/>
    </xf>
    <xf numFmtId="0" fontId="5" fillId="0" borderId="0" xfId="0" applyFont="1" applyFill="1"/>
    <xf numFmtId="0" fontId="5" fillId="0" borderId="2" xfId="0" applyFont="1" applyBorder="1" applyAlignment="1">
      <alignment shrinkToFit="1"/>
    </xf>
    <xf numFmtId="0" fontId="5" fillId="0" borderId="2" xfId="0" applyFont="1" applyBorder="1" applyAlignment="1">
      <alignment wrapText="1" shrinkToFit="1"/>
    </xf>
    <xf numFmtId="49" fontId="1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/>
    <xf numFmtId="166" fontId="2" fillId="0" borderId="2" xfId="0" applyNumberFormat="1" applyFont="1" applyBorder="1"/>
    <xf numFmtId="49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wrapText="1"/>
    </xf>
    <xf numFmtId="0" fontId="5" fillId="0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shrinkToFit="1"/>
    </xf>
    <xf numFmtId="0" fontId="16" fillId="0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16" fillId="0" borderId="3" xfId="0" applyFont="1" applyFill="1" applyBorder="1" applyAlignment="1">
      <alignment horizontal="center" vertical="center"/>
    </xf>
    <xf numFmtId="0" fontId="16" fillId="0" borderId="2" xfId="0" applyFont="1" applyFill="1" applyBorder="1"/>
    <xf numFmtId="0" fontId="5" fillId="0" borderId="6" xfId="0" applyFont="1" applyFill="1" applyBorder="1" applyAlignment="1">
      <alignment shrinkToFit="1"/>
    </xf>
    <xf numFmtId="0" fontId="1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shrinkToFit="1"/>
    </xf>
    <xf numFmtId="0" fontId="5" fillId="0" borderId="2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wrapText="1" shrinkToFit="1"/>
    </xf>
    <xf numFmtId="17" fontId="2" fillId="0" borderId="2" xfId="0" applyNumberFormat="1" applyFont="1" applyBorder="1"/>
    <xf numFmtId="17" fontId="18" fillId="0" borderId="2" xfId="0" applyNumberFormat="1" applyFont="1" applyBorder="1"/>
    <xf numFmtId="0" fontId="6" fillId="2" borderId="2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17" fillId="0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/>
    <xf numFmtId="0" fontId="17" fillId="2" borderId="2" xfId="0" applyFont="1" applyFill="1" applyBorder="1" applyAlignment="1">
      <alignment wrapText="1" shrinkToFit="1"/>
    </xf>
    <xf numFmtId="0" fontId="17" fillId="0" borderId="2" xfId="0" applyFont="1" applyFill="1" applyBorder="1" applyAlignment="1">
      <alignment wrapText="1" shrinkToFit="1"/>
    </xf>
    <xf numFmtId="0" fontId="5" fillId="0" borderId="2" xfId="5" applyFont="1" applyBorder="1" applyAlignment="1">
      <alignment shrinkToFit="1"/>
    </xf>
    <xf numFmtId="0" fontId="5" fillId="2" borderId="2" xfId="0" applyFont="1" applyFill="1" applyBorder="1"/>
    <xf numFmtId="0" fontId="7" fillId="0" borderId="2" xfId="5" applyFont="1" applyBorder="1" applyAlignment="1">
      <alignment shrinkToFit="1"/>
    </xf>
    <xf numFmtId="0" fontId="7" fillId="2" borderId="2" xfId="5" applyFont="1" applyFill="1" applyBorder="1" applyAlignment="1">
      <alignment shrinkToFit="1"/>
    </xf>
    <xf numFmtId="0" fontId="5" fillId="0" borderId="3" xfId="0" applyFont="1" applyFill="1" applyBorder="1" applyAlignment="1">
      <alignment wrapText="1"/>
    </xf>
    <xf numFmtId="0" fontId="5" fillId="0" borderId="2" xfId="5" applyFont="1" applyBorder="1" applyAlignment="1">
      <alignment wrapText="1" shrinkToFit="1"/>
    </xf>
    <xf numFmtId="17" fontId="2" fillId="0" borderId="2" xfId="0" applyNumberFormat="1" applyFont="1" applyBorder="1" applyAlignment="1">
      <alignment horizontal="center"/>
    </xf>
    <xf numFmtId="2" fontId="5" fillId="7" borderId="2" xfId="0" applyNumberFormat="1" applyFont="1" applyFill="1" applyBorder="1" applyAlignment="1">
      <alignment horizontal="right" vertical="center" shrinkToFit="1"/>
    </xf>
    <xf numFmtId="0" fontId="20" fillId="0" borderId="2" xfId="0" applyFont="1" applyBorder="1" applyAlignment="1">
      <alignment wrapText="1"/>
    </xf>
    <xf numFmtId="2" fontId="2" fillId="2" borderId="2" xfId="0" applyNumberFormat="1" applyFont="1" applyFill="1" applyBorder="1"/>
    <xf numFmtId="0" fontId="5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/>
    </xf>
    <xf numFmtId="49" fontId="16" fillId="2" borderId="2" xfId="0" applyNumberFormat="1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right"/>
    </xf>
    <xf numFmtId="2" fontId="2" fillId="7" borderId="2" xfId="0" applyNumberFormat="1" applyFont="1" applyFill="1" applyBorder="1" applyAlignment="1">
      <alignment horizontal="right"/>
    </xf>
    <xf numFmtId="0" fontId="0" fillId="7" borderId="2" xfId="0" applyFill="1" applyBorder="1" applyAlignment="1">
      <alignment horizontal="right"/>
    </xf>
    <xf numFmtId="0" fontId="2" fillId="7" borderId="2" xfId="0" applyFont="1" applyFill="1" applyBorder="1" applyAlignment="1">
      <alignment horizontal="right" vertical="center"/>
    </xf>
    <xf numFmtId="0" fontId="4" fillId="7" borderId="2" xfId="0" applyFont="1" applyFill="1" applyBorder="1" applyAlignment="1">
      <alignment horizontal="right"/>
    </xf>
    <xf numFmtId="2" fontId="7" fillId="7" borderId="2" xfId="0" applyNumberFormat="1" applyFont="1" applyFill="1" applyBorder="1" applyAlignment="1">
      <alignment horizontal="center" vertical="center" shrinkToFit="1"/>
    </xf>
    <xf numFmtId="2" fontId="17" fillId="7" borderId="2" xfId="0" applyNumberFormat="1" applyFont="1" applyFill="1" applyBorder="1" applyAlignment="1">
      <alignment horizontal="right" vertical="center" shrinkToFit="1"/>
    </xf>
    <xf numFmtId="2" fontId="7" fillId="7" borderId="2" xfId="5" applyNumberFormat="1" applyFont="1" applyFill="1" applyBorder="1" applyAlignment="1">
      <alignment horizontal="right" vertical="center" shrinkToFit="1"/>
    </xf>
    <xf numFmtId="2" fontId="9" fillId="8" borderId="14" xfId="0" applyNumberFormat="1" applyFont="1" applyFill="1" applyBorder="1"/>
    <xf numFmtId="2" fontId="2" fillId="6" borderId="2" xfId="0" applyNumberFormat="1" applyFont="1" applyFill="1" applyBorder="1"/>
    <xf numFmtId="0" fontId="2" fillId="6" borderId="2" xfId="0" applyFont="1" applyFill="1" applyBorder="1"/>
    <xf numFmtId="2" fontId="2" fillId="0" borderId="3" xfId="0" applyNumberFormat="1" applyFont="1" applyBorder="1" applyAlignment="1">
      <alignment horizontal="right"/>
    </xf>
    <xf numFmtId="2" fontId="2" fillId="2" borderId="3" xfId="0" applyNumberFormat="1" applyFont="1" applyFill="1" applyBorder="1" applyAlignment="1">
      <alignment horizontal="right"/>
    </xf>
    <xf numFmtId="2" fontId="2" fillId="2" borderId="3" xfId="0" applyNumberFormat="1" applyFont="1" applyFill="1" applyBorder="1"/>
    <xf numFmtId="2" fontId="2" fillId="2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center" vertical="center"/>
    </xf>
    <xf numFmtId="0" fontId="2" fillId="2" borderId="3" xfId="0" applyFont="1" applyFill="1" applyBorder="1"/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2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5" applyFont="1" applyBorder="1"/>
    <xf numFmtId="0" fontId="5" fillId="0" borderId="2" xfId="5" applyFont="1" applyBorder="1" applyAlignment="1">
      <alignment wrapText="1"/>
    </xf>
    <xf numFmtId="0" fontId="22" fillId="0" borderId="2" xfId="5" applyFont="1" applyBorder="1"/>
    <xf numFmtId="0" fontId="22" fillId="0" borderId="2" xfId="5" applyFont="1" applyBorder="1" applyAlignment="1">
      <alignment wrapText="1"/>
    </xf>
    <xf numFmtId="0" fontId="23" fillId="0" borderId="2" xfId="5" applyFont="1" applyBorder="1" applyAlignment="1">
      <alignment wrapText="1"/>
    </xf>
    <xf numFmtId="2" fontId="5" fillId="0" borderId="2" xfId="5" applyNumberFormat="1" applyFont="1" applyBorder="1" applyAlignment="1">
      <alignment shrinkToFit="1"/>
    </xf>
    <xf numFmtId="0" fontId="2" fillId="0" borderId="2" xfId="5" applyFont="1" applyBorder="1"/>
    <xf numFmtId="0" fontId="2" fillId="0" borderId="2" xfId="5" applyFont="1" applyBorder="1" applyAlignment="1">
      <alignment wrapText="1"/>
    </xf>
    <xf numFmtId="2" fontId="5" fillId="0" borderId="2" xfId="5" applyNumberFormat="1" applyFont="1" applyBorder="1" applyAlignment="1">
      <alignment horizontal="right" shrinkToFit="1"/>
    </xf>
    <xf numFmtId="2" fontId="5" fillId="0" borderId="2" xfId="5" applyNumberFormat="1" applyFont="1" applyBorder="1" applyAlignment="1">
      <alignment horizontal="right" vertical="center" shrinkToFit="1"/>
    </xf>
    <xf numFmtId="0" fontId="24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left" vertical="center" wrapText="1"/>
    </xf>
    <xf numFmtId="0" fontId="26" fillId="0" borderId="2" xfId="5" applyFont="1" applyBorder="1" applyAlignment="1">
      <alignment shrinkToFit="1"/>
    </xf>
    <xf numFmtId="9" fontId="2" fillId="7" borderId="2" xfId="0" applyNumberFormat="1" applyFont="1" applyFill="1" applyBorder="1" applyAlignment="1">
      <alignment horizontal="right"/>
    </xf>
    <xf numFmtId="9" fontId="2" fillId="0" borderId="2" xfId="0" applyNumberFormat="1" applyFont="1" applyBorder="1"/>
    <xf numFmtId="1" fontId="2" fillId="0" borderId="4" xfId="0" applyNumberFormat="1" applyFont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right" vertical="center" shrinkToFit="1"/>
    </xf>
    <xf numFmtId="49" fontId="1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27" fillId="0" borderId="2" xfId="0" applyFont="1" applyBorder="1" applyAlignment="1">
      <alignment horizontal="left"/>
    </xf>
    <xf numFmtId="2" fontId="22" fillId="0" borderId="2" xfId="0" applyNumberFormat="1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/>
    </xf>
    <xf numFmtId="0" fontId="27" fillId="0" borderId="2" xfId="0" applyFont="1" applyBorder="1"/>
    <xf numFmtId="0" fontId="17" fillId="0" borderId="2" xfId="0" applyFont="1" applyBorder="1"/>
    <xf numFmtId="2" fontId="22" fillId="0" borderId="2" xfId="0" applyNumberFormat="1" applyFont="1" applyBorder="1" applyAlignment="1">
      <alignment shrinkToFit="1"/>
    </xf>
    <xf numFmtId="0" fontId="7" fillId="0" borderId="2" xfId="0" applyFont="1" applyBorder="1"/>
    <xf numFmtId="0" fontId="24" fillId="0" borderId="2" xfId="0" applyFont="1" applyBorder="1"/>
    <xf numFmtId="49" fontId="13" fillId="0" borderId="2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2" fontId="9" fillId="8" borderId="17" xfId="0" applyNumberFormat="1" applyFont="1" applyFill="1" applyBorder="1"/>
    <xf numFmtId="0" fontId="5" fillId="0" borderId="2" xfId="0" applyFont="1" applyBorder="1" applyAlignment="1">
      <alignment horizontal="left" shrinkToFit="1"/>
    </xf>
    <xf numFmtId="49" fontId="13" fillId="2" borderId="2" xfId="5" applyNumberFormat="1" applyFont="1" applyFill="1" applyBorder="1" applyAlignment="1">
      <alignment horizontal="center" vertical="center"/>
    </xf>
    <xf numFmtId="0" fontId="23" fillId="2" borderId="2" xfId="5" applyFont="1" applyFill="1" applyBorder="1" applyAlignment="1">
      <alignment wrapText="1" shrinkToFit="1"/>
    </xf>
    <xf numFmtId="2" fontId="7" fillId="2" borderId="2" xfId="5" applyNumberFormat="1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shrinkToFit="1"/>
    </xf>
    <xf numFmtId="0" fontId="2" fillId="2" borderId="2" xfId="1" applyFont="1" applyFill="1" applyBorder="1" applyAlignment="1">
      <alignment horizontal="center"/>
    </xf>
    <xf numFmtId="17" fontId="18" fillId="2" borderId="2" xfId="0" applyNumberFormat="1" applyFont="1" applyFill="1" applyBorder="1"/>
    <xf numFmtId="2" fontId="17" fillId="2" borderId="2" xfId="0" applyNumberFormat="1" applyFont="1" applyFill="1" applyBorder="1" applyAlignment="1">
      <alignment horizontal="right" vertical="center" shrinkToFit="1"/>
    </xf>
    <xf numFmtId="2" fontId="2" fillId="2" borderId="8" xfId="0" applyNumberFormat="1" applyFont="1" applyFill="1" applyBorder="1"/>
    <xf numFmtId="164" fontId="2" fillId="2" borderId="2" xfId="6" applyFont="1" applyFill="1" applyBorder="1" applyAlignment="1">
      <alignment horizontal="left"/>
    </xf>
    <xf numFmtId="49" fontId="5" fillId="2" borderId="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right" vertical="center" shrinkToFit="1"/>
    </xf>
    <xf numFmtId="2" fontId="2" fillId="2" borderId="5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 shrinkToFit="1"/>
    </xf>
    <xf numFmtId="0" fontId="2" fillId="9" borderId="2" xfId="0" applyFont="1" applyFill="1" applyBorder="1"/>
    <xf numFmtId="0" fontId="6" fillId="9" borderId="14" xfId="0" applyFont="1" applyFill="1" applyBorder="1" applyAlignment="1">
      <alignment horizontal="center" vertical="center" wrapText="1"/>
    </xf>
    <xf numFmtId="2" fontId="12" fillId="9" borderId="2" xfId="5" applyNumberFormat="1" applyFont="1" applyFill="1" applyBorder="1" applyAlignment="1">
      <alignment horizontal="right" shrinkToFit="1"/>
    </xf>
    <xf numFmtId="2" fontId="13" fillId="9" borderId="2" xfId="0" applyNumberFormat="1" applyFont="1" applyFill="1" applyBorder="1" applyAlignment="1"/>
    <xf numFmtId="0" fontId="13" fillId="9" borderId="2" xfId="0" applyFont="1" applyFill="1" applyBorder="1" applyAlignment="1"/>
    <xf numFmtId="2" fontId="8" fillId="9" borderId="2" xfId="5" applyNumberFormat="1" applyFont="1" applyFill="1" applyBorder="1" applyAlignment="1">
      <alignment horizontal="right" vertical="center" shrinkToFit="1"/>
    </xf>
    <xf numFmtId="2" fontId="2" fillId="9" borderId="2" xfId="0" applyNumberFormat="1" applyFont="1" applyFill="1" applyBorder="1"/>
    <xf numFmtId="2" fontId="2" fillId="9" borderId="3" xfId="0" applyNumberFormat="1" applyFont="1" applyFill="1" applyBorder="1"/>
    <xf numFmtId="2" fontId="12" fillId="9" borderId="2" xfId="0" applyNumberFormat="1" applyFont="1" applyFill="1" applyBorder="1" applyAlignment="1">
      <alignment horizontal="right" vertical="center" shrinkToFit="1"/>
    </xf>
    <xf numFmtId="2" fontId="8" fillId="9" borderId="2" xfId="0" applyNumberFormat="1" applyFont="1" applyFill="1" applyBorder="1" applyAlignment="1">
      <alignment horizontal="right" vertical="center" shrinkToFit="1"/>
    </xf>
    <xf numFmtId="2" fontId="5" fillId="9" borderId="2" xfId="0" applyNumberFormat="1" applyFont="1" applyFill="1" applyBorder="1" applyAlignment="1">
      <alignment horizontal="right" vertical="center" shrinkToFit="1"/>
    </xf>
    <xf numFmtId="2" fontId="12" fillId="9" borderId="3" xfId="0" applyNumberFormat="1" applyFont="1" applyFill="1" applyBorder="1" applyAlignment="1">
      <alignment horizontal="right" vertical="center" shrinkToFit="1"/>
    </xf>
    <xf numFmtId="2" fontId="12" fillId="9" borderId="5" xfId="0" applyNumberFormat="1" applyFont="1" applyFill="1" applyBorder="1" applyAlignment="1">
      <alignment horizontal="right" vertical="center" shrinkToFit="1"/>
    </xf>
    <xf numFmtId="2" fontId="12" fillId="9" borderId="2" xfId="0" applyNumberFormat="1" applyFont="1" applyFill="1" applyBorder="1" applyAlignment="1">
      <alignment horizontal="center" vertical="center" shrinkToFit="1"/>
    </xf>
    <xf numFmtId="2" fontId="12" fillId="9" borderId="3" xfId="0" applyNumberFormat="1" applyFont="1" applyFill="1" applyBorder="1" applyAlignment="1">
      <alignment horizontal="center" vertical="center" shrinkToFit="1"/>
    </xf>
    <xf numFmtId="2" fontId="8" fillId="9" borderId="14" xfId="0" applyNumberFormat="1" applyFont="1" applyFill="1" applyBorder="1"/>
    <xf numFmtId="2" fontId="12" fillId="9" borderId="2" xfId="5" applyNumberFormat="1" applyFont="1" applyFill="1" applyBorder="1" applyAlignment="1">
      <alignment horizontal="center" vertical="center" shrinkToFit="1"/>
    </xf>
    <xf numFmtId="2" fontId="12" fillId="9" borderId="2" xfId="5" applyNumberFormat="1" applyFont="1" applyFill="1" applyBorder="1" applyAlignment="1">
      <alignment horizontal="right" vertical="center" shrinkToFit="1"/>
    </xf>
    <xf numFmtId="2" fontId="5" fillId="9" borderId="2" xfId="5" applyNumberFormat="1" applyFont="1" applyFill="1" applyBorder="1" applyAlignment="1">
      <alignment horizontal="center" vertical="center" shrinkToFit="1"/>
    </xf>
    <xf numFmtId="2" fontId="19" fillId="9" borderId="2" xfId="5" applyNumberFormat="1" applyFont="1" applyFill="1" applyBorder="1" applyAlignment="1">
      <alignment horizontal="center" vertical="center" shrinkToFit="1"/>
    </xf>
    <xf numFmtId="2" fontId="12" fillId="9" borderId="3" xfId="5" applyNumberFormat="1" applyFont="1" applyFill="1" applyBorder="1" applyAlignment="1">
      <alignment horizontal="center" vertical="center" shrinkToFit="1"/>
    </xf>
    <xf numFmtId="2" fontId="12" fillId="9" borderId="3" xfId="5" applyNumberFormat="1" applyFont="1" applyFill="1" applyBorder="1" applyAlignment="1">
      <alignment horizontal="right" vertical="center" shrinkToFit="1"/>
    </xf>
    <xf numFmtId="2" fontId="12" fillId="9" borderId="3" xfId="5" applyNumberFormat="1" applyFont="1" applyFill="1" applyBorder="1" applyAlignment="1">
      <alignment shrinkToFit="1"/>
    </xf>
    <xf numFmtId="0" fontId="2" fillId="3" borderId="2" xfId="0" applyFont="1" applyFill="1" applyBorder="1"/>
    <xf numFmtId="0" fontId="6" fillId="3" borderId="1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/>
    <xf numFmtId="2" fontId="2" fillId="3" borderId="2" xfId="0" applyNumberFormat="1" applyFont="1" applyFill="1" applyBorder="1"/>
    <xf numFmtId="0" fontId="9" fillId="8" borderId="13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/>
    </xf>
    <xf numFmtId="0" fontId="10" fillId="8" borderId="14" xfId="0" applyFont="1" applyFill="1" applyBorder="1"/>
    <xf numFmtId="0" fontId="11" fillId="8" borderId="14" xfId="1" applyFont="1" applyFill="1" applyBorder="1" applyAlignment="1">
      <alignment horizontal="center"/>
    </xf>
    <xf numFmtId="2" fontId="9" fillId="8" borderId="14" xfId="0" applyNumberFormat="1" applyFont="1" applyFill="1" applyBorder="1" applyAlignment="1">
      <alignment horizontal="right" vertical="center"/>
    </xf>
    <xf numFmtId="0" fontId="9" fillId="8" borderId="2" xfId="0" applyFont="1" applyFill="1" applyBorder="1"/>
    <xf numFmtId="0" fontId="9" fillId="8" borderId="18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/>
    </xf>
    <xf numFmtId="0" fontId="10" fillId="8" borderId="17" xfId="0" applyFont="1" applyFill="1" applyBorder="1"/>
    <xf numFmtId="0" fontId="11" fillId="8" borderId="17" xfId="1" applyFont="1" applyFill="1" applyBorder="1" applyAlignment="1">
      <alignment horizontal="center"/>
    </xf>
    <xf numFmtId="2" fontId="9" fillId="8" borderId="17" xfId="0" applyNumberFormat="1" applyFont="1" applyFill="1" applyBorder="1" applyAlignment="1">
      <alignment horizontal="right" vertical="center"/>
    </xf>
    <xf numFmtId="2" fontId="9" fillId="8" borderId="17" xfId="0" applyNumberFormat="1" applyFont="1" applyFill="1" applyBorder="1" applyAlignment="1">
      <alignment horizontal="right"/>
    </xf>
    <xf numFmtId="2" fontId="9" fillId="8" borderId="3" xfId="0" applyNumberFormat="1" applyFont="1" applyFill="1" applyBorder="1"/>
    <xf numFmtId="0" fontId="9" fillId="8" borderId="3" xfId="0" applyFont="1" applyFill="1" applyBorder="1"/>
    <xf numFmtId="0" fontId="2" fillId="0" borderId="7" xfId="0" applyFont="1" applyBorder="1" applyAlignment="1">
      <alignment horizontal="center"/>
    </xf>
    <xf numFmtId="0" fontId="26" fillId="0" borderId="7" xfId="5" applyFont="1" applyBorder="1" applyAlignment="1">
      <alignment shrinkToFit="1"/>
    </xf>
    <xf numFmtId="0" fontId="0" fillId="5" borderId="7" xfId="0" applyFill="1" applyBorder="1"/>
    <xf numFmtId="2" fontId="2" fillId="0" borderId="7" xfId="0" applyNumberFormat="1" applyFont="1" applyBorder="1" applyAlignment="1">
      <alignment horizontal="right" vertical="center"/>
    </xf>
    <xf numFmtId="2" fontId="2" fillId="0" borderId="7" xfId="0" applyNumberFormat="1" applyFont="1" applyBorder="1"/>
    <xf numFmtId="0" fontId="2" fillId="0" borderId="7" xfId="0" applyFont="1" applyBorder="1"/>
    <xf numFmtId="2" fontId="5" fillId="0" borderId="7" xfId="5" applyNumberFormat="1" applyFont="1" applyBorder="1" applyAlignment="1">
      <alignment horizontal="right" vertical="center" shrinkToFit="1"/>
    </xf>
    <xf numFmtId="0" fontId="2" fillId="7" borderId="19" xfId="0" applyFont="1" applyFill="1" applyBorder="1" applyAlignment="1">
      <alignment horizontal="right"/>
    </xf>
    <xf numFmtId="0" fontId="2" fillId="0" borderId="19" xfId="0" applyFont="1" applyBorder="1"/>
    <xf numFmtId="2" fontId="2" fillId="3" borderId="7" xfId="0" applyNumberFormat="1" applyFont="1" applyFill="1" applyBorder="1"/>
    <xf numFmtId="2" fontId="2" fillId="4" borderId="2" xfId="0" applyNumberFormat="1" applyFont="1" applyFill="1" applyBorder="1"/>
    <xf numFmtId="0" fontId="2" fillId="0" borderId="4" xfId="0" applyFont="1" applyBorder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8" fillId="0" borderId="0" xfId="0" applyFont="1" applyBorder="1"/>
    <xf numFmtId="0" fontId="2" fillId="0" borderId="0" xfId="0" applyFont="1" applyBorder="1" applyAlignment="1">
      <alignment wrapText="1"/>
    </xf>
    <xf numFmtId="0" fontId="0" fillId="0" borderId="0" xfId="0" applyBorder="1" applyAlignment="1"/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0" xfId="0" applyFont="1" applyBorder="1"/>
    <xf numFmtId="0" fontId="2" fillId="0" borderId="9" xfId="0" applyFont="1" applyBorder="1"/>
    <xf numFmtId="0" fontId="2" fillId="9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3" borderId="6" xfId="0" applyFont="1" applyFill="1" applyBorder="1"/>
    <xf numFmtId="0" fontId="2" fillId="9" borderId="3" xfId="0" applyFont="1" applyFill="1" applyBorder="1"/>
    <xf numFmtId="0" fontId="2" fillId="7" borderId="3" xfId="0" applyFont="1" applyFill="1" applyBorder="1" applyAlignment="1">
      <alignment horizontal="right"/>
    </xf>
    <xf numFmtId="0" fontId="2" fillId="3" borderId="3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2" fontId="2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0" fillId="0" borderId="0" xfId="0" applyBorder="1" applyAlignment="1"/>
    <xf numFmtId="0" fontId="2" fillId="0" borderId="0" xfId="0" applyFont="1" applyBorder="1" applyAlignment="1">
      <alignment horizontal="center" vertical="distributed"/>
    </xf>
    <xf numFmtId="0" fontId="0" fillId="0" borderId="0" xfId="0" applyAlignment="1">
      <alignment vertical="distributed"/>
    </xf>
    <xf numFmtId="0" fontId="2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0" fillId="0" borderId="7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7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textRotation="90" wrapText="1"/>
    </xf>
    <xf numFmtId="0" fontId="2" fillId="9" borderId="7" xfId="0" applyFont="1" applyFill="1" applyBorder="1" applyAlignment="1">
      <alignment horizontal="center" vertical="center" textRotation="90" wrapText="1"/>
    </xf>
    <xf numFmtId="0" fontId="2" fillId="9" borderId="17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textRotation="90" wrapText="1"/>
    </xf>
    <xf numFmtId="0" fontId="2" fillId="3" borderId="7" xfId="0" applyFont="1" applyFill="1" applyBorder="1" applyAlignment="1">
      <alignment horizontal="center" textRotation="90" wrapText="1"/>
    </xf>
    <xf numFmtId="0" fontId="2" fillId="3" borderId="2" xfId="0" applyFont="1" applyFill="1" applyBorder="1" applyAlignment="1">
      <alignment horizont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9" borderId="2" xfId="0" applyFont="1" applyFill="1" applyBorder="1" applyAlignment="1">
      <alignment horizontal="center" textRotation="90" wrapText="1"/>
    </xf>
    <xf numFmtId="0" fontId="2" fillId="9" borderId="6" xfId="0" applyFont="1" applyFill="1" applyBorder="1" applyAlignment="1">
      <alignment horizontal="center" textRotation="90" wrapText="1"/>
    </xf>
    <xf numFmtId="0" fontId="2" fillId="4" borderId="2" xfId="0" applyFont="1" applyFill="1" applyBorder="1" applyAlignment="1">
      <alignment horizontal="center" textRotation="90" wrapText="1"/>
    </xf>
    <xf numFmtId="0" fontId="2" fillId="4" borderId="6" xfId="0" applyFont="1" applyFill="1" applyBorder="1" applyAlignment="1">
      <alignment horizontal="center" textRotation="90" wrapText="1"/>
    </xf>
    <xf numFmtId="0" fontId="2" fillId="7" borderId="6" xfId="0" applyFont="1" applyFill="1" applyBorder="1" applyAlignment="1">
      <alignment horizontal="center" textRotation="90" wrapText="1"/>
    </xf>
    <xf numFmtId="0" fontId="2" fillId="7" borderId="7" xfId="0" applyFont="1" applyFill="1" applyBorder="1" applyAlignment="1">
      <alignment horizontal="center" textRotation="90" wrapText="1"/>
    </xf>
    <xf numFmtId="0" fontId="2" fillId="7" borderId="17" xfId="0" applyFont="1" applyFill="1" applyBorder="1" applyAlignment="1">
      <alignment horizontal="center" textRotation="90" wrapText="1"/>
    </xf>
    <xf numFmtId="0" fontId="2" fillId="0" borderId="0" xfId="0" applyFont="1" applyBorder="1" applyAlignment="1">
      <alignment horizontal="center" wrapText="1"/>
    </xf>
  </cellXfs>
  <cellStyles count="7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_113" xfId="5" xr:uid="{00000000-0005-0000-0000-000003000000}"/>
    <cellStyle name="Процентный 2" xfId="4" xr:uid="{00000000-0005-0000-0000-000004000000}"/>
    <cellStyle name="Финансовый" xfId="6" builtinId="3"/>
    <cellStyle name="Финансовый 2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O858"/>
  <sheetViews>
    <sheetView tabSelected="1" view="pageBreakPreview" topLeftCell="C1" zoomScaleNormal="100" zoomScaleSheetLayoutView="100" workbookViewId="0">
      <selection activeCell="BE5" sqref="BE5"/>
    </sheetView>
  </sheetViews>
  <sheetFormatPr defaultColWidth="9.109375" defaultRowHeight="15.6" x14ac:dyDescent="0.3"/>
  <cols>
    <col min="1" max="1" width="5.5546875" style="6" customWidth="1"/>
    <col min="2" max="2" width="22.88671875" style="1" customWidth="1"/>
    <col min="3" max="3" width="41.33203125" style="5" customWidth="1"/>
    <col min="4" max="4" width="9.88671875" style="6" hidden="1" customWidth="1"/>
    <col min="5" max="5" width="7.5546875" style="6" hidden="1" customWidth="1"/>
    <col min="6" max="6" width="12.6640625" style="7" hidden="1" customWidth="1"/>
    <col min="7" max="7" width="10.109375" style="1" hidden="1" customWidth="1"/>
    <col min="8" max="8" width="10.33203125" style="1" hidden="1" customWidth="1"/>
    <col min="9" max="9" width="7.5546875" style="6" hidden="1" customWidth="1"/>
    <col min="10" max="10" width="12.6640625" style="7" hidden="1" customWidth="1"/>
    <col min="11" max="11" width="10.109375" style="1" hidden="1" customWidth="1"/>
    <col min="12" max="12" width="10.33203125" style="1" hidden="1" customWidth="1"/>
    <col min="13" max="13" width="9.109375" style="1" hidden="1" customWidth="1"/>
    <col min="14" max="16" width="10.44140625" style="1" hidden="1" customWidth="1"/>
    <col min="17" max="17" width="9.109375" style="1" hidden="1" customWidth="1"/>
    <col min="18" max="20" width="10.44140625" style="1" hidden="1" customWidth="1"/>
    <col min="21" max="21" width="9.109375" style="1" hidden="1" customWidth="1"/>
    <col min="22" max="22" width="10.44140625" style="1" hidden="1" customWidth="1"/>
    <col min="23" max="23" width="10.44140625" style="1" customWidth="1"/>
    <col min="24" max="24" width="15.6640625" style="191" customWidth="1"/>
    <col min="25" max="25" width="9.109375" style="1" hidden="1" customWidth="1"/>
    <col min="26" max="28" width="10.44140625" style="1" hidden="1" customWidth="1"/>
    <col min="29" max="29" width="9.109375" style="1" hidden="1" customWidth="1"/>
    <col min="30" max="32" width="10.44140625" style="1" hidden="1" customWidth="1"/>
    <col min="33" max="33" width="9.109375" style="1" hidden="1" customWidth="1"/>
    <col min="34" max="36" width="10.44140625" style="1" hidden="1" customWidth="1"/>
    <col min="37" max="37" width="9.109375" style="1" hidden="1" customWidth="1"/>
    <col min="38" max="38" width="10.44140625" style="1" hidden="1" customWidth="1"/>
    <col min="39" max="50" width="9.109375" style="1" hidden="1" customWidth="1"/>
    <col min="51" max="51" width="0.6640625" style="1" hidden="1" customWidth="1"/>
    <col min="52" max="52" width="13.109375" style="1" customWidth="1"/>
    <col min="53" max="53" width="15" style="191" customWidth="1"/>
    <col min="54" max="54" width="14.33203125" style="1" customWidth="1"/>
    <col min="55" max="55" width="11.6640625" style="116" customWidth="1"/>
    <col min="56" max="56" width="12.109375" style="1" customWidth="1"/>
    <col min="57" max="57" width="15.44140625" style="214" customWidth="1"/>
    <col min="58" max="58" width="15.88671875" style="214" customWidth="1"/>
    <col min="59" max="59" width="15" style="1" bestFit="1" customWidth="1"/>
    <col min="60" max="16384" width="9.109375" style="1"/>
  </cols>
  <sheetData>
    <row r="1" spans="1:67" ht="27" customHeight="1" x14ac:dyDescent="0.3">
      <c r="A1" s="246"/>
      <c r="B1" s="247"/>
      <c r="C1" s="248"/>
      <c r="D1" s="246"/>
      <c r="E1" s="246"/>
      <c r="F1" s="247"/>
      <c r="G1" s="247"/>
      <c r="H1" s="246"/>
      <c r="I1" s="246"/>
      <c r="J1" s="246"/>
      <c r="K1" s="249"/>
      <c r="L1" s="247"/>
      <c r="M1" s="247"/>
      <c r="N1" s="247"/>
      <c r="O1" s="250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51" t="s">
        <v>1199</v>
      </c>
      <c r="AZ1" s="247"/>
      <c r="BA1" s="247"/>
      <c r="BB1" s="308" t="s">
        <v>1204</v>
      </c>
      <c r="BC1" s="308"/>
      <c r="BD1" s="308"/>
      <c r="BE1" s="256"/>
      <c r="BF1" s="256"/>
      <c r="BG1" s="23"/>
      <c r="BH1" s="244"/>
      <c r="BI1" s="23"/>
      <c r="BJ1" s="244"/>
      <c r="BK1" s="245"/>
      <c r="BL1" s="245"/>
      <c r="BM1" s="23"/>
      <c r="BN1" s="244"/>
      <c r="BO1" s="23"/>
    </row>
    <row r="2" spans="1:67" ht="48" customHeight="1" x14ac:dyDescent="0.3">
      <c r="A2" s="246"/>
      <c r="B2" s="247"/>
      <c r="C2" s="248"/>
      <c r="D2" s="246"/>
      <c r="E2" s="246"/>
      <c r="F2" s="247"/>
      <c r="G2" s="247"/>
      <c r="H2" s="246"/>
      <c r="I2" s="246"/>
      <c r="J2" s="246"/>
      <c r="K2" s="249"/>
      <c r="L2" s="247"/>
      <c r="M2" s="247"/>
      <c r="N2" s="247"/>
      <c r="O2" s="250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  <c r="AX2" s="247"/>
      <c r="AY2" s="244"/>
      <c r="AZ2" s="247"/>
      <c r="BA2" s="247"/>
      <c r="BB2" s="308"/>
      <c r="BC2" s="308"/>
      <c r="BD2" s="308"/>
      <c r="BE2" s="247"/>
      <c r="BF2" s="247"/>
      <c r="BG2" s="23"/>
      <c r="BH2" s="244"/>
      <c r="BI2" s="23"/>
      <c r="BJ2" s="244"/>
      <c r="BK2" s="245"/>
      <c r="BL2" s="245"/>
      <c r="BM2" s="23"/>
      <c r="BN2" s="244"/>
      <c r="BO2" s="23"/>
    </row>
    <row r="3" spans="1:67" ht="33" customHeight="1" x14ac:dyDescent="0.3">
      <c r="A3" s="246"/>
      <c r="B3" s="247"/>
      <c r="C3" s="248"/>
      <c r="D3" s="246"/>
      <c r="E3" s="246"/>
      <c r="F3" s="247"/>
      <c r="G3" s="247"/>
      <c r="H3" s="246"/>
      <c r="I3" s="246"/>
      <c r="J3" s="246"/>
      <c r="K3" s="249"/>
      <c r="L3" s="247"/>
      <c r="M3" s="247"/>
      <c r="N3" s="247"/>
      <c r="O3" s="250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4"/>
      <c r="AZ3" s="247"/>
      <c r="BA3" s="247"/>
      <c r="BB3" s="269" t="s">
        <v>1203</v>
      </c>
      <c r="BC3" s="270"/>
      <c r="BD3" s="270"/>
      <c r="BE3" s="247"/>
      <c r="BF3" s="247"/>
      <c r="BG3" s="23"/>
      <c r="BH3" s="244"/>
      <c r="BI3" s="23"/>
      <c r="BJ3" s="244"/>
      <c r="BK3" s="245"/>
      <c r="BL3" s="245"/>
      <c r="BM3" s="23"/>
      <c r="BN3" s="244"/>
      <c r="BO3" s="23"/>
    </row>
    <row r="4" spans="1:67" ht="16.5" customHeight="1" x14ac:dyDescent="0.3">
      <c r="A4" s="246"/>
      <c r="B4" s="247"/>
      <c r="C4" s="248"/>
      <c r="D4" s="246"/>
      <c r="E4" s="246"/>
      <c r="F4" s="247"/>
      <c r="G4" s="247"/>
      <c r="H4" s="246"/>
      <c r="I4" s="246"/>
      <c r="J4" s="246"/>
      <c r="K4" s="249"/>
      <c r="L4" s="247"/>
      <c r="M4" s="247"/>
      <c r="N4" s="247"/>
      <c r="O4" s="250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52"/>
      <c r="BC4" s="253"/>
      <c r="BD4" s="253"/>
      <c r="BE4" s="247"/>
      <c r="BF4" s="247"/>
      <c r="BG4" s="23"/>
      <c r="BH4" s="244"/>
      <c r="BI4" s="23"/>
      <c r="BJ4" s="244"/>
      <c r="BK4" s="245"/>
      <c r="BL4" s="245"/>
      <c r="BM4" s="23"/>
      <c r="BN4" s="244"/>
      <c r="BO4" s="23"/>
    </row>
    <row r="5" spans="1:67" ht="57.75" customHeight="1" x14ac:dyDescent="0.3">
      <c r="A5" s="246"/>
      <c r="B5" s="271" t="s">
        <v>1202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47"/>
      <c r="BD5" s="247"/>
      <c r="BE5" s="257"/>
      <c r="BF5" s="257"/>
      <c r="BG5" s="23"/>
      <c r="BH5" s="244"/>
      <c r="BI5" s="23"/>
      <c r="BJ5" s="244"/>
      <c r="BK5" s="245"/>
      <c r="BL5" s="245"/>
      <c r="BM5" s="23"/>
      <c r="BN5" s="244"/>
      <c r="BO5" s="23"/>
    </row>
    <row r="6" spans="1:67" ht="35.25" customHeight="1" x14ac:dyDescent="0.3">
      <c r="A6" s="273"/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5"/>
      <c r="BE6" s="274"/>
      <c r="BF6" s="276"/>
    </row>
    <row r="7" spans="1:67" ht="15.75" customHeight="1" x14ac:dyDescent="0.3">
      <c r="A7" s="277" t="s">
        <v>8</v>
      </c>
      <c r="B7" s="279" t="s">
        <v>3</v>
      </c>
      <c r="C7" s="279" t="s">
        <v>4</v>
      </c>
      <c r="D7" s="279" t="s">
        <v>0</v>
      </c>
      <c r="E7" s="279" t="s">
        <v>1</v>
      </c>
      <c r="F7" s="279"/>
      <c r="I7" s="279" t="s">
        <v>1</v>
      </c>
      <c r="J7" s="279"/>
      <c r="M7" s="279" t="s">
        <v>1</v>
      </c>
      <c r="N7" s="279"/>
      <c r="Q7" s="279" t="s">
        <v>1</v>
      </c>
      <c r="R7" s="279"/>
      <c r="U7" s="279" t="s">
        <v>1</v>
      </c>
      <c r="V7" s="279"/>
      <c r="W7" s="280" t="s">
        <v>861</v>
      </c>
      <c r="Y7" s="281" t="s">
        <v>1</v>
      </c>
      <c r="Z7" s="282"/>
      <c r="AC7" s="281" t="s">
        <v>1</v>
      </c>
      <c r="AD7" s="282"/>
      <c r="AG7" s="281" t="s">
        <v>1</v>
      </c>
      <c r="AH7" s="282"/>
      <c r="AK7" s="281" t="s">
        <v>1</v>
      </c>
      <c r="AL7" s="282"/>
      <c r="BC7" s="156">
        <v>1</v>
      </c>
      <c r="BD7" s="157">
        <v>0.5</v>
      </c>
    </row>
    <row r="8" spans="1:67" ht="16.5" customHeight="1" x14ac:dyDescent="0.3">
      <c r="A8" s="277"/>
      <c r="B8" s="279"/>
      <c r="C8" s="279"/>
      <c r="D8" s="279"/>
      <c r="E8" s="279" t="s">
        <v>9</v>
      </c>
      <c r="F8" s="279"/>
      <c r="G8" s="283" t="s">
        <v>27</v>
      </c>
      <c r="H8" s="283" t="s">
        <v>28</v>
      </c>
      <c r="I8" s="279" t="s">
        <v>10</v>
      </c>
      <c r="J8" s="279"/>
      <c r="K8" s="283" t="s">
        <v>27</v>
      </c>
      <c r="L8" s="283" t="s">
        <v>28</v>
      </c>
      <c r="M8" s="279" t="s">
        <v>11</v>
      </c>
      <c r="N8" s="279"/>
      <c r="O8" s="283" t="s">
        <v>27</v>
      </c>
      <c r="P8" s="283" t="s">
        <v>28</v>
      </c>
      <c r="Q8" s="279" t="s">
        <v>12</v>
      </c>
      <c r="R8" s="279"/>
      <c r="S8" s="283" t="s">
        <v>27</v>
      </c>
      <c r="T8" s="283" t="s">
        <v>28</v>
      </c>
      <c r="U8" s="279" t="s">
        <v>13</v>
      </c>
      <c r="V8" s="279"/>
      <c r="W8" s="285"/>
      <c r="X8" s="293" t="s">
        <v>859</v>
      </c>
      <c r="Y8" s="281" t="s">
        <v>14</v>
      </c>
      <c r="Z8" s="282"/>
      <c r="AA8" s="284" t="s">
        <v>27</v>
      </c>
      <c r="AB8" s="284" t="s">
        <v>28</v>
      </c>
      <c r="AC8" s="281" t="s">
        <v>15</v>
      </c>
      <c r="AD8" s="282"/>
      <c r="AE8" s="284" t="s">
        <v>27</v>
      </c>
      <c r="AF8" s="284" t="s">
        <v>28</v>
      </c>
      <c r="AG8" s="281" t="s">
        <v>16</v>
      </c>
      <c r="AH8" s="282"/>
      <c r="AI8" s="284" t="s">
        <v>27</v>
      </c>
      <c r="AJ8" s="284" t="s">
        <v>28</v>
      </c>
      <c r="AK8" s="281" t="s">
        <v>29</v>
      </c>
      <c r="AL8" s="282"/>
      <c r="AZ8" s="278" t="s">
        <v>1193</v>
      </c>
      <c r="BA8" s="301" t="s">
        <v>860</v>
      </c>
      <c r="BB8" s="303" t="s">
        <v>1194</v>
      </c>
      <c r="BC8" s="305" t="s">
        <v>1195</v>
      </c>
      <c r="BD8" s="283" t="s">
        <v>1196</v>
      </c>
      <c r="BE8" s="296" t="s">
        <v>1197</v>
      </c>
      <c r="BF8" s="298" t="s">
        <v>1198</v>
      </c>
    </row>
    <row r="9" spans="1:67" ht="15.75" customHeight="1" x14ac:dyDescent="0.3">
      <c r="A9" s="277"/>
      <c r="B9" s="279"/>
      <c r="C9" s="279"/>
      <c r="D9" s="279"/>
      <c r="E9" s="279" t="s">
        <v>5</v>
      </c>
      <c r="F9" s="289" t="s">
        <v>2</v>
      </c>
      <c r="G9" s="283"/>
      <c r="H9" s="283"/>
      <c r="I9" s="279" t="s">
        <v>5</v>
      </c>
      <c r="J9" s="289" t="s">
        <v>2</v>
      </c>
      <c r="K9" s="283"/>
      <c r="L9" s="283"/>
      <c r="M9" s="279" t="s">
        <v>5</v>
      </c>
      <c r="N9" s="289" t="s">
        <v>2</v>
      </c>
      <c r="O9" s="283"/>
      <c r="P9" s="283"/>
      <c r="Q9" s="279" t="s">
        <v>5</v>
      </c>
      <c r="R9" s="289" t="s">
        <v>2</v>
      </c>
      <c r="S9" s="283"/>
      <c r="T9" s="283"/>
      <c r="U9" s="279" t="s">
        <v>5</v>
      </c>
      <c r="V9" s="289" t="s">
        <v>2</v>
      </c>
      <c r="W9" s="285"/>
      <c r="X9" s="294"/>
      <c r="Y9" s="280" t="s">
        <v>5</v>
      </c>
      <c r="Z9" s="290" t="s">
        <v>2</v>
      </c>
      <c r="AA9" s="287"/>
      <c r="AB9" s="287"/>
      <c r="AC9" s="280" t="s">
        <v>5</v>
      </c>
      <c r="AD9" s="290" t="s">
        <v>2</v>
      </c>
      <c r="AE9" s="287"/>
      <c r="AF9" s="287"/>
      <c r="AG9" s="280" t="s">
        <v>5</v>
      </c>
      <c r="AH9" s="290" t="s">
        <v>2</v>
      </c>
      <c r="AI9" s="287"/>
      <c r="AJ9" s="287"/>
      <c r="AK9" s="280" t="s">
        <v>5</v>
      </c>
      <c r="AL9" s="290" t="s">
        <v>2</v>
      </c>
      <c r="AZ9" s="299"/>
      <c r="BA9" s="301"/>
      <c r="BB9" s="303"/>
      <c r="BC9" s="306"/>
      <c r="BD9" s="283"/>
      <c r="BE9" s="297"/>
      <c r="BF9" s="298"/>
    </row>
    <row r="10" spans="1:67" ht="49.5" customHeight="1" thickBot="1" x14ac:dyDescent="0.35">
      <c r="A10" s="278"/>
      <c r="B10" s="280"/>
      <c r="C10" s="280"/>
      <c r="D10" s="280"/>
      <c r="E10" s="280"/>
      <c r="F10" s="290"/>
      <c r="G10" s="284"/>
      <c r="H10" s="284"/>
      <c r="I10" s="280"/>
      <c r="J10" s="290"/>
      <c r="K10" s="284"/>
      <c r="L10" s="284"/>
      <c r="M10" s="280"/>
      <c r="N10" s="290"/>
      <c r="O10" s="284"/>
      <c r="P10" s="284"/>
      <c r="Q10" s="280"/>
      <c r="R10" s="290"/>
      <c r="S10" s="284"/>
      <c r="T10" s="284"/>
      <c r="U10" s="280"/>
      <c r="V10" s="290"/>
      <c r="W10" s="286"/>
      <c r="X10" s="295"/>
      <c r="Y10" s="291"/>
      <c r="Z10" s="292"/>
      <c r="AA10" s="288"/>
      <c r="AB10" s="288"/>
      <c r="AC10" s="291"/>
      <c r="AD10" s="292"/>
      <c r="AE10" s="288"/>
      <c r="AF10" s="288"/>
      <c r="AG10" s="291"/>
      <c r="AH10" s="292"/>
      <c r="AI10" s="288"/>
      <c r="AJ10" s="288"/>
      <c r="AK10" s="291"/>
      <c r="AL10" s="292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300"/>
      <c r="BA10" s="302"/>
      <c r="BB10" s="304"/>
      <c r="BC10" s="307"/>
      <c r="BD10" s="284"/>
      <c r="BE10" s="297"/>
      <c r="BF10" s="296"/>
    </row>
    <row r="11" spans="1:67" ht="16.5" customHeight="1" thickBot="1" x14ac:dyDescent="0.35">
      <c r="A11" s="135">
        <v>1</v>
      </c>
      <c r="B11" s="136">
        <v>2</v>
      </c>
      <c r="C11" s="136">
        <v>3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>
        <v>4</v>
      </c>
      <c r="X11" s="192">
        <v>5</v>
      </c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>
        <v>6</v>
      </c>
      <c r="BA11" s="192">
        <v>7</v>
      </c>
      <c r="BB11" s="136">
        <v>8</v>
      </c>
      <c r="BC11" s="137">
        <v>9</v>
      </c>
      <c r="BD11" s="138">
        <v>10</v>
      </c>
      <c r="BE11" s="215">
        <v>11</v>
      </c>
      <c r="BF11" s="216">
        <v>12</v>
      </c>
    </row>
    <row r="12" spans="1:67" x14ac:dyDescent="0.3">
      <c r="A12" s="29">
        <v>1</v>
      </c>
      <c r="B12" s="18">
        <v>1112</v>
      </c>
      <c r="C12" s="43" t="s">
        <v>51</v>
      </c>
      <c r="D12" s="41">
        <v>1</v>
      </c>
      <c r="E12" s="41">
        <v>51</v>
      </c>
      <c r="F12" s="19">
        <v>25</v>
      </c>
      <c r="G12" s="20">
        <v>12.5</v>
      </c>
      <c r="H12" s="20">
        <v>12.5</v>
      </c>
      <c r="I12" s="18">
        <v>5</v>
      </c>
      <c r="J12" s="19">
        <v>25</v>
      </c>
      <c r="K12" s="20">
        <v>12.5</v>
      </c>
      <c r="L12" s="20">
        <v>12.5</v>
      </c>
      <c r="M12" s="18">
        <v>5</v>
      </c>
      <c r="N12" s="19">
        <v>25</v>
      </c>
      <c r="O12" s="20">
        <v>12.5</v>
      </c>
      <c r="P12" s="20">
        <v>12.5</v>
      </c>
      <c r="Q12" s="18">
        <v>5</v>
      </c>
      <c r="R12" s="19">
        <v>25</v>
      </c>
      <c r="S12" s="20">
        <v>12.5</v>
      </c>
      <c r="T12" s="20">
        <v>12.5</v>
      </c>
      <c r="U12" s="18">
        <v>5</v>
      </c>
      <c r="V12" s="19">
        <v>25</v>
      </c>
      <c r="W12" s="19"/>
      <c r="X12" s="193">
        <v>10610</v>
      </c>
      <c r="Y12" s="35">
        <v>5</v>
      </c>
      <c r="Z12" s="19">
        <v>25</v>
      </c>
      <c r="AA12" s="20">
        <v>12.5</v>
      </c>
      <c r="AB12" s="20">
        <v>12.5</v>
      </c>
      <c r="AC12" s="18">
        <v>5</v>
      </c>
      <c r="AD12" s="19">
        <v>25</v>
      </c>
      <c r="AE12" s="20"/>
      <c r="AF12" s="20"/>
      <c r="AG12" s="18"/>
      <c r="AH12" s="19"/>
      <c r="AI12" s="20"/>
      <c r="AJ12" s="20"/>
      <c r="AK12" s="18"/>
      <c r="AL12" s="19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48"/>
      <c r="BA12" s="198">
        <f t="shared" ref="BA12:BA75" si="0">X12/2</f>
        <v>5305</v>
      </c>
      <c r="BB12" s="22"/>
      <c r="BC12" s="117"/>
      <c r="BD12" s="36"/>
      <c r="BE12" s="217">
        <f t="shared" ref="BE12:BE75" si="1">X12-BC12+AZ12</f>
        <v>10610</v>
      </c>
      <c r="BF12" s="217">
        <f>BE12/2</f>
        <v>5305</v>
      </c>
    </row>
    <row r="13" spans="1:67" x14ac:dyDescent="0.3">
      <c r="A13" s="21">
        <f>A12+1</f>
        <v>2</v>
      </c>
      <c r="B13" s="18">
        <v>1112</v>
      </c>
      <c r="C13" s="44" t="s">
        <v>50</v>
      </c>
      <c r="D13" s="41">
        <v>9</v>
      </c>
      <c r="E13" s="41">
        <v>44</v>
      </c>
      <c r="F13" s="8">
        <v>25</v>
      </c>
      <c r="G13" s="7">
        <v>12.5</v>
      </c>
      <c r="H13" s="7">
        <v>12.5</v>
      </c>
      <c r="I13" s="6">
        <v>1</v>
      </c>
      <c r="J13" s="8">
        <v>25</v>
      </c>
      <c r="K13" s="7">
        <v>12.5</v>
      </c>
      <c r="L13" s="7">
        <v>12.5</v>
      </c>
      <c r="M13" s="6">
        <v>1</v>
      </c>
      <c r="N13" s="8">
        <v>25</v>
      </c>
      <c r="O13" s="7">
        <v>12.5</v>
      </c>
      <c r="P13" s="7">
        <v>12.5</v>
      </c>
      <c r="Q13" s="6">
        <v>1</v>
      </c>
      <c r="R13" s="8">
        <v>25</v>
      </c>
      <c r="S13" s="7">
        <v>12.5</v>
      </c>
      <c r="T13" s="7">
        <v>12.5</v>
      </c>
      <c r="U13" s="6">
        <v>1</v>
      </c>
      <c r="V13" s="8">
        <v>25</v>
      </c>
      <c r="W13" s="8"/>
      <c r="X13" s="193">
        <v>75720.39</v>
      </c>
      <c r="Y13" s="13">
        <v>1</v>
      </c>
      <c r="Z13" s="8">
        <v>25</v>
      </c>
      <c r="AA13" s="7">
        <v>12.5</v>
      </c>
      <c r="AB13" s="7">
        <v>12.5</v>
      </c>
      <c r="AC13" s="6">
        <v>1</v>
      </c>
      <c r="AD13" s="8">
        <v>25</v>
      </c>
      <c r="AE13" s="7">
        <v>12.5</v>
      </c>
      <c r="AF13" s="7">
        <v>12.5</v>
      </c>
      <c r="AG13" s="6">
        <v>1</v>
      </c>
      <c r="AH13" s="8">
        <v>25</v>
      </c>
      <c r="AI13" s="7">
        <v>12.5</v>
      </c>
      <c r="AJ13" s="7">
        <v>12.5</v>
      </c>
      <c r="AK13" s="6">
        <v>1</v>
      </c>
      <c r="AL13" s="8">
        <v>25</v>
      </c>
      <c r="AZ13" s="46"/>
      <c r="BA13" s="198">
        <f t="shared" si="0"/>
        <v>37860.195</v>
      </c>
      <c r="BC13" s="118"/>
      <c r="BD13" s="36">
        <f t="shared" ref="BD13:BD25" si="2">BC13/2</f>
        <v>0</v>
      </c>
      <c r="BE13" s="217">
        <f t="shared" si="1"/>
        <v>75720.39</v>
      </c>
      <c r="BF13" s="217">
        <f t="shared" ref="BF13:BF76" si="3">BE13/2</f>
        <v>37860.195</v>
      </c>
    </row>
    <row r="14" spans="1:67" s="3" customFormat="1" ht="16.2" x14ac:dyDescent="0.35">
      <c r="A14" s="21">
        <f t="shared" ref="A14:A25" si="4">A13+1</f>
        <v>3</v>
      </c>
      <c r="B14" s="18">
        <v>1112</v>
      </c>
      <c r="C14" s="44" t="s">
        <v>52</v>
      </c>
      <c r="D14" s="41">
        <v>40</v>
      </c>
      <c r="E14" s="41">
        <v>992</v>
      </c>
      <c r="F14" s="8">
        <v>25</v>
      </c>
      <c r="G14" s="7">
        <v>12.5</v>
      </c>
      <c r="H14" s="7">
        <v>12.5</v>
      </c>
      <c r="I14" s="6">
        <v>1</v>
      </c>
      <c r="J14" s="8">
        <v>25</v>
      </c>
      <c r="K14" s="7">
        <v>12.5</v>
      </c>
      <c r="L14" s="7">
        <v>12.5</v>
      </c>
      <c r="M14" s="6">
        <v>1</v>
      </c>
      <c r="N14" s="8">
        <v>25</v>
      </c>
      <c r="O14" s="7">
        <v>12.5</v>
      </c>
      <c r="P14" s="7">
        <v>12.5</v>
      </c>
      <c r="Q14" s="6">
        <v>1</v>
      </c>
      <c r="R14" s="8">
        <v>25</v>
      </c>
      <c r="S14" s="7">
        <v>12.5</v>
      </c>
      <c r="T14" s="7">
        <v>12.5</v>
      </c>
      <c r="U14" s="6">
        <v>1</v>
      </c>
      <c r="V14" s="8">
        <v>25</v>
      </c>
      <c r="W14" s="8"/>
      <c r="X14" s="193">
        <v>1570</v>
      </c>
      <c r="Y14" s="13">
        <v>1</v>
      </c>
      <c r="Z14" s="8">
        <v>25</v>
      </c>
      <c r="AA14" s="7">
        <v>12.5</v>
      </c>
      <c r="AB14" s="7">
        <v>12.5</v>
      </c>
      <c r="AC14" s="6">
        <v>1</v>
      </c>
      <c r="AD14" s="8">
        <v>25</v>
      </c>
      <c r="AE14" s="7"/>
      <c r="AF14" s="7"/>
      <c r="AG14" s="6"/>
      <c r="AH14" s="8"/>
      <c r="AI14" s="7"/>
      <c r="AJ14" s="7"/>
      <c r="AK14" s="6"/>
      <c r="AL14" s="8"/>
      <c r="AZ14" s="33"/>
      <c r="BA14" s="198">
        <f t="shared" si="0"/>
        <v>785</v>
      </c>
      <c r="BC14" s="118"/>
      <c r="BD14" s="36">
        <f t="shared" si="2"/>
        <v>0</v>
      </c>
      <c r="BE14" s="217">
        <f t="shared" si="1"/>
        <v>1570</v>
      </c>
      <c r="BF14" s="217">
        <f t="shared" si="3"/>
        <v>785</v>
      </c>
    </row>
    <row r="15" spans="1:67" x14ac:dyDescent="0.3">
      <c r="A15" s="21">
        <f t="shared" si="4"/>
        <v>4</v>
      </c>
      <c r="B15" s="18">
        <v>1112</v>
      </c>
      <c r="C15" s="43" t="s">
        <v>53</v>
      </c>
      <c r="D15" s="41">
        <v>5</v>
      </c>
      <c r="E15" s="41">
        <v>93</v>
      </c>
      <c r="F15" s="8">
        <v>30</v>
      </c>
      <c r="G15" s="7">
        <v>15</v>
      </c>
      <c r="H15" s="7">
        <v>15</v>
      </c>
      <c r="I15" s="6">
        <v>1</v>
      </c>
      <c r="J15" s="8">
        <v>30</v>
      </c>
      <c r="K15" s="7">
        <v>15</v>
      </c>
      <c r="L15" s="7">
        <v>15</v>
      </c>
      <c r="M15" s="6">
        <v>1</v>
      </c>
      <c r="N15" s="8">
        <v>30</v>
      </c>
      <c r="O15" s="7">
        <v>15</v>
      </c>
      <c r="P15" s="7">
        <v>15</v>
      </c>
      <c r="Q15" s="6">
        <v>1</v>
      </c>
      <c r="R15" s="8">
        <v>30</v>
      </c>
      <c r="S15" s="7">
        <v>15</v>
      </c>
      <c r="T15" s="7">
        <v>15</v>
      </c>
      <c r="U15" s="6">
        <v>1</v>
      </c>
      <c r="V15" s="8">
        <v>30</v>
      </c>
      <c r="W15" s="8"/>
      <c r="X15" s="193">
        <v>6</v>
      </c>
      <c r="Y15" s="13">
        <v>1</v>
      </c>
      <c r="Z15" s="8">
        <v>30</v>
      </c>
      <c r="AA15" s="7">
        <v>15</v>
      </c>
      <c r="AB15" s="7">
        <v>15</v>
      </c>
      <c r="AC15" s="6">
        <v>1</v>
      </c>
      <c r="AD15" s="8">
        <v>30</v>
      </c>
      <c r="AE15" s="7">
        <v>15</v>
      </c>
      <c r="AF15" s="7">
        <v>15</v>
      </c>
      <c r="AG15" s="6">
        <v>1</v>
      </c>
      <c r="AH15" s="8">
        <v>30</v>
      </c>
      <c r="AI15" s="7">
        <v>15</v>
      </c>
      <c r="AJ15" s="7">
        <v>15</v>
      </c>
      <c r="AK15" s="6">
        <v>1</v>
      </c>
      <c r="AL15" s="8">
        <v>30</v>
      </c>
      <c r="AZ15" s="22"/>
      <c r="BA15" s="198">
        <f t="shared" si="0"/>
        <v>3</v>
      </c>
      <c r="BC15" s="118"/>
      <c r="BD15" s="36">
        <f t="shared" si="2"/>
        <v>0</v>
      </c>
      <c r="BE15" s="217">
        <f t="shared" si="1"/>
        <v>6</v>
      </c>
      <c r="BF15" s="217">
        <f t="shared" si="3"/>
        <v>3</v>
      </c>
    </row>
    <row r="16" spans="1:67" x14ac:dyDescent="0.3">
      <c r="A16" s="21">
        <f t="shared" si="4"/>
        <v>5</v>
      </c>
      <c r="B16" s="18">
        <v>1112</v>
      </c>
      <c r="C16" s="1" t="s">
        <v>54</v>
      </c>
      <c r="D16" s="41">
        <v>26</v>
      </c>
      <c r="E16" s="41">
        <v>1287</v>
      </c>
      <c r="F16" s="8">
        <v>160</v>
      </c>
      <c r="G16" s="7">
        <v>80</v>
      </c>
      <c r="H16" s="7">
        <v>80</v>
      </c>
      <c r="I16" s="6">
        <v>1</v>
      </c>
      <c r="J16" s="8">
        <v>160</v>
      </c>
      <c r="K16" s="7">
        <v>80</v>
      </c>
      <c r="L16" s="7">
        <v>80</v>
      </c>
      <c r="M16" s="6">
        <v>1</v>
      </c>
      <c r="N16" s="8">
        <v>160</v>
      </c>
      <c r="O16" s="7">
        <v>80</v>
      </c>
      <c r="P16" s="7">
        <v>80</v>
      </c>
      <c r="Q16" s="6">
        <v>1</v>
      </c>
      <c r="R16" s="8">
        <v>160</v>
      </c>
      <c r="S16" s="7">
        <v>80</v>
      </c>
      <c r="T16" s="7">
        <v>80</v>
      </c>
      <c r="U16" s="6">
        <v>1</v>
      </c>
      <c r="V16" s="8">
        <v>160</v>
      </c>
      <c r="W16" s="8"/>
      <c r="X16" s="194">
        <v>5252.48</v>
      </c>
      <c r="Y16" s="13">
        <v>1</v>
      </c>
      <c r="Z16" s="8">
        <v>160</v>
      </c>
      <c r="AA16" s="7">
        <v>80</v>
      </c>
      <c r="AB16" s="7">
        <v>80</v>
      </c>
      <c r="AC16" s="6">
        <v>1</v>
      </c>
      <c r="AD16" s="8">
        <v>160</v>
      </c>
      <c r="AE16" s="7">
        <v>80</v>
      </c>
      <c r="AF16" s="7">
        <v>80</v>
      </c>
      <c r="AG16" s="6">
        <v>1</v>
      </c>
      <c r="AH16" s="8">
        <v>160</v>
      </c>
      <c r="AI16" s="7">
        <v>80</v>
      </c>
      <c r="AJ16" s="7">
        <v>80</v>
      </c>
      <c r="AK16" s="6">
        <v>1</v>
      </c>
      <c r="AL16" s="8">
        <v>160</v>
      </c>
      <c r="AZ16" s="47"/>
      <c r="BA16" s="198">
        <f t="shared" si="0"/>
        <v>2626.24</v>
      </c>
      <c r="BC16" s="118"/>
      <c r="BD16" s="36">
        <f t="shared" si="2"/>
        <v>0</v>
      </c>
      <c r="BE16" s="217">
        <f t="shared" si="1"/>
        <v>5252.48</v>
      </c>
      <c r="BF16" s="217">
        <f t="shared" si="3"/>
        <v>2626.24</v>
      </c>
    </row>
    <row r="17" spans="1:58" x14ac:dyDescent="0.3">
      <c r="A17" s="21">
        <f t="shared" si="4"/>
        <v>6</v>
      </c>
      <c r="B17" s="18">
        <v>1112</v>
      </c>
      <c r="C17" s="1" t="s">
        <v>54</v>
      </c>
      <c r="D17" s="41">
        <v>28</v>
      </c>
      <c r="E17" s="41">
        <v>348</v>
      </c>
      <c r="F17" s="8">
        <v>525</v>
      </c>
      <c r="G17" s="7">
        <v>262.5</v>
      </c>
      <c r="H17" s="7">
        <v>262.5</v>
      </c>
      <c r="I17" s="6">
        <v>3</v>
      </c>
      <c r="J17" s="8">
        <v>525</v>
      </c>
      <c r="K17" s="7">
        <v>262.5</v>
      </c>
      <c r="L17" s="7">
        <v>262.5</v>
      </c>
      <c r="M17" s="6">
        <v>3</v>
      </c>
      <c r="N17" s="8">
        <v>525</v>
      </c>
      <c r="O17" s="7">
        <v>262.5</v>
      </c>
      <c r="P17" s="7">
        <v>262.5</v>
      </c>
      <c r="Q17" s="6">
        <v>3</v>
      </c>
      <c r="R17" s="8">
        <v>525</v>
      </c>
      <c r="S17" s="7">
        <v>262.5</v>
      </c>
      <c r="T17" s="7">
        <v>262.5</v>
      </c>
      <c r="U17" s="6">
        <v>3</v>
      </c>
      <c r="V17" s="8">
        <v>525</v>
      </c>
      <c r="W17" s="8"/>
      <c r="X17" s="194">
        <v>10053.59</v>
      </c>
      <c r="Y17" s="13">
        <v>3</v>
      </c>
      <c r="Z17" s="8">
        <v>525</v>
      </c>
      <c r="AA17" s="7">
        <v>262.5</v>
      </c>
      <c r="AB17" s="7">
        <v>262.5</v>
      </c>
      <c r="AC17" s="6">
        <v>3</v>
      </c>
      <c r="AD17" s="8">
        <v>525</v>
      </c>
      <c r="AE17" s="7">
        <v>175</v>
      </c>
      <c r="AF17" s="7">
        <v>175</v>
      </c>
      <c r="AG17" s="6">
        <v>2</v>
      </c>
      <c r="AH17" s="8">
        <v>350</v>
      </c>
      <c r="AI17" s="7">
        <v>175</v>
      </c>
      <c r="AJ17" s="7">
        <v>175</v>
      </c>
      <c r="AK17" s="6">
        <v>2</v>
      </c>
      <c r="AL17" s="8">
        <v>350</v>
      </c>
      <c r="AZ17" s="22"/>
      <c r="BA17" s="198">
        <f t="shared" si="0"/>
        <v>5026.7950000000001</v>
      </c>
      <c r="BC17" s="118"/>
      <c r="BD17" s="36">
        <f t="shared" si="2"/>
        <v>0</v>
      </c>
      <c r="BE17" s="217">
        <f t="shared" si="1"/>
        <v>10053.59</v>
      </c>
      <c r="BF17" s="217">
        <f t="shared" si="3"/>
        <v>5026.7950000000001</v>
      </c>
    </row>
    <row r="18" spans="1:58" x14ac:dyDescent="0.3">
      <c r="A18" s="21">
        <f t="shared" si="4"/>
        <v>7</v>
      </c>
      <c r="B18" s="18">
        <v>1112</v>
      </c>
      <c r="C18" s="43" t="s">
        <v>55</v>
      </c>
      <c r="D18" s="41">
        <v>40</v>
      </c>
      <c r="E18" s="41">
        <v>992</v>
      </c>
      <c r="F18" s="8">
        <v>620</v>
      </c>
      <c r="G18" s="7">
        <v>310</v>
      </c>
      <c r="H18" s="7">
        <v>310</v>
      </c>
      <c r="I18" s="6">
        <v>3</v>
      </c>
      <c r="J18" s="8">
        <v>620</v>
      </c>
      <c r="K18" s="7">
        <v>310</v>
      </c>
      <c r="L18" s="7">
        <v>310</v>
      </c>
      <c r="M18" s="6">
        <v>3</v>
      </c>
      <c r="N18" s="8">
        <v>620</v>
      </c>
      <c r="O18" s="7">
        <v>310</v>
      </c>
      <c r="P18" s="7">
        <v>310</v>
      </c>
      <c r="Q18" s="6">
        <v>3</v>
      </c>
      <c r="R18" s="8">
        <v>620</v>
      </c>
      <c r="S18" s="7">
        <v>310</v>
      </c>
      <c r="T18" s="7">
        <v>310</v>
      </c>
      <c r="U18" s="6">
        <v>3</v>
      </c>
      <c r="V18" s="8">
        <v>620</v>
      </c>
      <c r="W18" s="8"/>
      <c r="X18" s="195">
        <v>16974.009999999998</v>
      </c>
      <c r="Y18" s="13">
        <v>3</v>
      </c>
      <c r="Z18" s="8">
        <v>620</v>
      </c>
      <c r="AA18" s="7">
        <v>310</v>
      </c>
      <c r="AB18" s="7">
        <v>310</v>
      </c>
      <c r="AC18" s="6">
        <v>3</v>
      </c>
      <c r="AD18" s="8">
        <v>620</v>
      </c>
      <c r="AE18" s="7">
        <v>206</v>
      </c>
      <c r="AF18" s="7">
        <v>206</v>
      </c>
      <c r="AG18" s="6">
        <v>2</v>
      </c>
      <c r="AH18" s="8">
        <v>412</v>
      </c>
      <c r="AI18" s="7">
        <v>206</v>
      </c>
      <c r="AJ18" s="7">
        <v>206</v>
      </c>
      <c r="AK18" s="6">
        <v>2</v>
      </c>
      <c r="AL18" s="8">
        <v>412</v>
      </c>
      <c r="AZ18" s="47"/>
      <c r="BA18" s="198">
        <f t="shared" si="0"/>
        <v>8487.0049999999992</v>
      </c>
      <c r="BC18" s="118"/>
      <c r="BD18" s="36">
        <f t="shared" si="2"/>
        <v>0</v>
      </c>
      <c r="BE18" s="217">
        <f t="shared" si="1"/>
        <v>16974.009999999998</v>
      </c>
      <c r="BF18" s="217">
        <f t="shared" si="3"/>
        <v>8487.0049999999992</v>
      </c>
    </row>
    <row r="19" spans="1:58" x14ac:dyDescent="0.3">
      <c r="A19" s="21">
        <f t="shared" si="4"/>
        <v>8</v>
      </c>
      <c r="B19" s="18">
        <v>1112</v>
      </c>
      <c r="C19" s="49" t="s">
        <v>56</v>
      </c>
      <c r="D19" s="41">
        <v>5</v>
      </c>
      <c r="E19" s="41">
        <v>93</v>
      </c>
      <c r="F19" s="8">
        <v>770</v>
      </c>
      <c r="G19" s="7">
        <v>385</v>
      </c>
      <c r="H19" s="7">
        <v>385</v>
      </c>
      <c r="I19" s="6">
        <v>14</v>
      </c>
      <c r="J19" s="8">
        <v>770</v>
      </c>
      <c r="K19" s="7">
        <v>385</v>
      </c>
      <c r="L19" s="7">
        <v>385</v>
      </c>
      <c r="M19" s="6">
        <v>14</v>
      </c>
      <c r="N19" s="8">
        <v>770</v>
      </c>
      <c r="O19" s="7">
        <v>385</v>
      </c>
      <c r="P19" s="7">
        <v>385</v>
      </c>
      <c r="Q19" s="6">
        <v>14</v>
      </c>
      <c r="R19" s="8">
        <v>770</v>
      </c>
      <c r="S19" s="7">
        <v>385</v>
      </c>
      <c r="T19" s="7">
        <v>385</v>
      </c>
      <c r="U19" s="6">
        <v>14</v>
      </c>
      <c r="V19" s="8">
        <v>770</v>
      </c>
      <c r="W19" s="8"/>
      <c r="X19" s="196">
        <v>1773.93</v>
      </c>
      <c r="Y19" s="13">
        <v>14</v>
      </c>
      <c r="Z19" s="8">
        <v>770</v>
      </c>
      <c r="AA19" s="7">
        <v>385</v>
      </c>
      <c r="AB19" s="7">
        <v>385</v>
      </c>
      <c r="AC19" s="6">
        <v>14</v>
      </c>
      <c r="AD19" s="8">
        <v>770</v>
      </c>
      <c r="AE19" s="7">
        <v>275</v>
      </c>
      <c r="AF19" s="7">
        <v>275</v>
      </c>
      <c r="AG19" s="6">
        <v>10</v>
      </c>
      <c r="AH19" s="8">
        <v>550</v>
      </c>
      <c r="AI19" s="7">
        <v>275</v>
      </c>
      <c r="AJ19" s="7">
        <v>275</v>
      </c>
      <c r="AK19" s="6">
        <v>10</v>
      </c>
      <c r="AL19" s="8">
        <v>550</v>
      </c>
      <c r="AZ19" s="22"/>
      <c r="BA19" s="198">
        <f t="shared" si="0"/>
        <v>886.96500000000003</v>
      </c>
      <c r="BC19" s="118"/>
      <c r="BD19" s="36">
        <f t="shared" si="2"/>
        <v>0</v>
      </c>
      <c r="BE19" s="217">
        <f t="shared" si="1"/>
        <v>1773.93</v>
      </c>
      <c r="BF19" s="217">
        <f t="shared" si="3"/>
        <v>886.96500000000003</v>
      </c>
    </row>
    <row r="20" spans="1:58" x14ac:dyDescent="0.3">
      <c r="A20" s="21">
        <f t="shared" si="4"/>
        <v>9</v>
      </c>
      <c r="B20" s="18">
        <v>1112</v>
      </c>
      <c r="C20" s="50" t="s">
        <v>57</v>
      </c>
      <c r="D20" s="41">
        <v>26</v>
      </c>
      <c r="E20" s="41">
        <v>352</v>
      </c>
      <c r="F20" s="8">
        <v>1050</v>
      </c>
      <c r="G20" s="7">
        <v>525</v>
      </c>
      <c r="H20" s="7">
        <v>525</v>
      </c>
      <c r="I20" s="6">
        <v>14</v>
      </c>
      <c r="J20" s="8">
        <v>1050</v>
      </c>
      <c r="K20" s="7">
        <v>525</v>
      </c>
      <c r="L20" s="7">
        <v>525</v>
      </c>
      <c r="M20" s="6">
        <v>14</v>
      </c>
      <c r="N20" s="8">
        <v>1050</v>
      </c>
      <c r="O20" s="7">
        <v>525</v>
      </c>
      <c r="P20" s="7">
        <v>525</v>
      </c>
      <c r="Q20" s="6">
        <v>14</v>
      </c>
      <c r="R20" s="8">
        <v>1050</v>
      </c>
      <c r="S20" s="7">
        <v>525</v>
      </c>
      <c r="T20" s="7">
        <v>525</v>
      </c>
      <c r="U20" s="6">
        <v>14</v>
      </c>
      <c r="V20" s="8">
        <v>1050</v>
      </c>
      <c r="W20" s="8"/>
      <c r="X20" s="196">
        <v>515</v>
      </c>
      <c r="Y20" s="13">
        <v>14</v>
      </c>
      <c r="Z20" s="8">
        <v>1050</v>
      </c>
      <c r="AA20" s="7">
        <v>525</v>
      </c>
      <c r="AB20" s="7">
        <v>525</v>
      </c>
      <c r="AC20" s="6">
        <v>14</v>
      </c>
      <c r="AD20" s="8">
        <v>1050</v>
      </c>
      <c r="AE20" s="7">
        <v>525</v>
      </c>
      <c r="AF20" s="7">
        <v>525</v>
      </c>
      <c r="AG20" s="6">
        <v>14</v>
      </c>
      <c r="AH20" s="8">
        <v>1050</v>
      </c>
      <c r="AI20" s="7">
        <v>525</v>
      </c>
      <c r="AJ20" s="7">
        <v>525</v>
      </c>
      <c r="AK20" s="6">
        <v>14</v>
      </c>
      <c r="AL20" s="8">
        <v>1050</v>
      </c>
      <c r="AZ20" s="22"/>
      <c r="BA20" s="198">
        <f>X20/2-1</f>
        <v>256.5</v>
      </c>
      <c r="BC20" s="118"/>
      <c r="BD20" s="36">
        <f t="shared" si="2"/>
        <v>0</v>
      </c>
      <c r="BE20" s="217">
        <f t="shared" si="1"/>
        <v>515</v>
      </c>
      <c r="BF20" s="217">
        <f t="shared" si="3"/>
        <v>257.5</v>
      </c>
    </row>
    <row r="21" spans="1:58" x14ac:dyDescent="0.3">
      <c r="A21" s="21">
        <f t="shared" si="4"/>
        <v>10</v>
      </c>
      <c r="B21" s="18">
        <v>1112</v>
      </c>
      <c r="C21" s="51" t="s">
        <v>57</v>
      </c>
      <c r="D21" s="41">
        <v>28</v>
      </c>
      <c r="E21" s="41">
        <v>348</v>
      </c>
      <c r="F21" s="8">
        <v>90</v>
      </c>
      <c r="G21" s="7">
        <v>45</v>
      </c>
      <c r="H21" s="7">
        <v>45</v>
      </c>
      <c r="I21" s="6">
        <v>1</v>
      </c>
      <c r="J21" s="8">
        <v>90</v>
      </c>
      <c r="K21" s="7">
        <v>45</v>
      </c>
      <c r="L21" s="7">
        <v>45</v>
      </c>
      <c r="M21" s="6">
        <v>1</v>
      </c>
      <c r="N21" s="8">
        <v>90</v>
      </c>
      <c r="O21" s="7">
        <v>45</v>
      </c>
      <c r="P21" s="7">
        <v>45</v>
      </c>
      <c r="Q21" s="6">
        <v>1</v>
      </c>
      <c r="R21" s="8">
        <v>90</v>
      </c>
      <c r="S21" s="7">
        <v>45</v>
      </c>
      <c r="T21" s="7">
        <v>45</v>
      </c>
      <c r="U21" s="6">
        <v>1</v>
      </c>
      <c r="V21" s="8">
        <v>90</v>
      </c>
      <c r="W21" s="8"/>
      <c r="X21" s="196">
        <v>85</v>
      </c>
      <c r="Y21" s="13">
        <v>1</v>
      </c>
      <c r="Z21" s="8">
        <v>90</v>
      </c>
      <c r="AA21" s="7">
        <v>45</v>
      </c>
      <c r="AB21" s="7">
        <v>45</v>
      </c>
      <c r="AC21" s="6">
        <v>1</v>
      </c>
      <c r="AD21" s="8">
        <v>90</v>
      </c>
      <c r="AE21" s="7"/>
      <c r="AF21" s="7"/>
      <c r="AG21" s="6"/>
      <c r="AH21" s="8"/>
      <c r="AI21" s="7"/>
      <c r="AJ21" s="7"/>
      <c r="AK21" s="6"/>
      <c r="AL21" s="8"/>
      <c r="AZ21" s="22"/>
      <c r="BA21" s="198">
        <f t="shared" si="0"/>
        <v>42.5</v>
      </c>
      <c r="BC21" s="118"/>
      <c r="BD21" s="36">
        <f t="shared" si="2"/>
        <v>0</v>
      </c>
      <c r="BE21" s="217">
        <f t="shared" si="1"/>
        <v>85</v>
      </c>
      <c r="BF21" s="217">
        <f t="shared" si="3"/>
        <v>42.5</v>
      </c>
    </row>
    <row r="22" spans="1:58" x14ac:dyDescent="0.3">
      <c r="A22" s="21">
        <f t="shared" si="4"/>
        <v>11</v>
      </c>
      <c r="B22" s="18">
        <v>1112</v>
      </c>
      <c r="C22" s="139" t="s">
        <v>862</v>
      </c>
      <c r="D22" s="41">
        <v>26</v>
      </c>
      <c r="E22" s="41">
        <v>173</v>
      </c>
      <c r="F22" s="8">
        <v>150</v>
      </c>
      <c r="G22" s="7">
        <v>75</v>
      </c>
      <c r="H22" s="7">
        <v>75</v>
      </c>
      <c r="I22" s="6">
        <v>1</v>
      </c>
      <c r="J22" s="8">
        <v>150</v>
      </c>
      <c r="K22" s="7">
        <v>75</v>
      </c>
      <c r="L22" s="7">
        <v>75</v>
      </c>
      <c r="M22" s="6">
        <v>1</v>
      </c>
      <c r="N22" s="8">
        <v>150</v>
      </c>
      <c r="O22" s="7">
        <v>75</v>
      </c>
      <c r="P22" s="7">
        <v>75</v>
      </c>
      <c r="Q22" s="6">
        <v>1</v>
      </c>
      <c r="R22" s="8">
        <v>150</v>
      </c>
      <c r="S22" s="7">
        <v>75</v>
      </c>
      <c r="T22" s="7">
        <v>75</v>
      </c>
      <c r="U22" s="6">
        <v>1</v>
      </c>
      <c r="V22" s="8">
        <v>150</v>
      </c>
      <c r="W22" s="158" t="s">
        <v>927</v>
      </c>
      <c r="X22" s="48">
        <v>968.66</v>
      </c>
      <c r="Y22" s="13">
        <v>1</v>
      </c>
      <c r="Z22" s="8">
        <v>150</v>
      </c>
      <c r="AA22" s="7">
        <v>75</v>
      </c>
      <c r="AB22" s="7">
        <v>75</v>
      </c>
      <c r="AC22" s="6">
        <v>1</v>
      </c>
      <c r="AD22" s="8">
        <v>150</v>
      </c>
      <c r="AE22" s="7"/>
      <c r="AF22" s="7"/>
      <c r="AG22" s="6"/>
      <c r="AH22" s="8"/>
      <c r="AI22" s="7"/>
      <c r="AJ22" s="7"/>
      <c r="AK22" s="6"/>
      <c r="AL22" s="8"/>
      <c r="AZ22" s="48"/>
      <c r="BA22" s="198">
        <f t="shared" si="0"/>
        <v>484.33</v>
      </c>
      <c r="BB22" s="1">
        <f>AZ22/2</f>
        <v>0</v>
      </c>
      <c r="BC22" s="118"/>
      <c r="BD22" s="36">
        <f t="shared" si="2"/>
        <v>0</v>
      </c>
      <c r="BE22" s="217">
        <f t="shared" si="1"/>
        <v>968.66</v>
      </c>
      <c r="BF22" s="217">
        <f t="shared" si="3"/>
        <v>484.33</v>
      </c>
    </row>
    <row r="23" spans="1:58" x14ac:dyDescent="0.3">
      <c r="A23" s="21">
        <f t="shared" si="4"/>
        <v>12</v>
      </c>
      <c r="B23" s="18">
        <v>1112</v>
      </c>
      <c r="C23" s="139" t="s">
        <v>863</v>
      </c>
      <c r="D23" s="41">
        <v>20</v>
      </c>
      <c r="E23" s="41">
        <v>608</v>
      </c>
      <c r="F23" s="8">
        <v>415</v>
      </c>
      <c r="G23" s="7">
        <v>207.5</v>
      </c>
      <c r="H23" s="7">
        <v>207.5</v>
      </c>
      <c r="I23" s="6">
        <v>1</v>
      </c>
      <c r="J23" s="8">
        <v>415</v>
      </c>
      <c r="K23" s="7">
        <v>207.5</v>
      </c>
      <c r="L23" s="7">
        <v>207.5</v>
      </c>
      <c r="M23" s="6">
        <v>1</v>
      </c>
      <c r="N23" s="8">
        <v>415</v>
      </c>
      <c r="O23" s="7">
        <v>207.5</v>
      </c>
      <c r="P23" s="7">
        <v>207.5</v>
      </c>
      <c r="Q23" s="6">
        <v>1</v>
      </c>
      <c r="R23" s="8">
        <v>415</v>
      </c>
      <c r="S23" s="7">
        <v>207.5</v>
      </c>
      <c r="T23" s="7">
        <v>207.5</v>
      </c>
      <c r="U23" s="6">
        <v>1</v>
      </c>
      <c r="V23" s="8">
        <v>415</v>
      </c>
      <c r="W23" s="158" t="s">
        <v>927</v>
      </c>
      <c r="X23" s="48">
        <v>783.86</v>
      </c>
      <c r="Y23" s="13">
        <v>1</v>
      </c>
      <c r="Z23" s="8">
        <v>415</v>
      </c>
      <c r="AA23" s="7">
        <v>207.5</v>
      </c>
      <c r="AB23" s="7">
        <v>207.5</v>
      </c>
      <c r="AC23" s="6">
        <v>1</v>
      </c>
      <c r="AD23" s="8">
        <v>415</v>
      </c>
      <c r="AE23" s="7">
        <v>207.5</v>
      </c>
      <c r="AF23" s="7">
        <v>207.5</v>
      </c>
      <c r="AG23" s="6">
        <v>1</v>
      </c>
      <c r="AH23" s="8">
        <v>415</v>
      </c>
      <c r="AI23" s="7">
        <v>207.5</v>
      </c>
      <c r="AJ23" s="7">
        <v>207.5</v>
      </c>
      <c r="AK23" s="6">
        <v>1</v>
      </c>
      <c r="AL23" s="8">
        <v>415</v>
      </c>
      <c r="AZ23" s="48"/>
      <c r="BA23" s="198">
        <f t="shared" si="0"/>
        <v>391.93</v>
      </c>
      <c r="BB23" s="1">
        <f t="shared" ref="BB23:BB86" si="5">AZ23/2</f>
        <v>0</v>
      </c>
      <c r="BC23" s="118"/>
      <c r="BD23" s="36">
        <f t="shared" si="2"/>
        <v>0</v>
      </c>
      <c r="BE23" s="217">
        <f t="shared" si="1"/>
        <v>783.86</v>
      </c>
      <c r="BF23" s="217">
        <f t="shared" si="3"/>
        <v>391.93</v>
      </c>
    </row>
    <row r="24" spans="1:58" x14ac:dyDescent="0.3">
      <c r="A24" s="21">
        <f t="shared" si="4"/>
        <v>13</v>
      </c>
      <c r="B24" s="18">
        <v>1112</v>
      </c>
      <c r="C24" s="139" t="s">
        <v>864</v>
      </c>
      <c r="D24" s="41">
        <v>36</v>
      </c>
      <c r="E24" s="41">
        <v>448</v>
      </c>
      <c r="F24" s="8">
        <v>570</v>
      </c>
      <c r="G24" s="7">
        <v>285</v>
      </c>
      <c r="H24" s="7">
        <v>285</v>
      </c>
      <c r="I24" s="6">
        <v>6</v>
      </c>
      <c r="J24" s="8">
        <v>570</v>
      </c>
      <c r="K24" s="7">
        <v>285</v>
      </c>
      <c r="L24" s="7">
        <v>285</v>
      </c>
      <c r="M24" s="6">
        <v>6</v>
      </c>
      <c r="N24" s="8">
        <v>570</v>
      </c>
      <c r="O24" s="7">
        <v>285</v>
      </c>
      <c r="P24" s="7">
        <v>285</v>
      </c>
      <c r="Q24" s="6">
        <v>6</v>
      </c>
      <c r="R24" s="8">
        <v>570</v>
      </c>
      <c r="S24" s="7">
        <v>285</v>
      </c>
      <c r="T24" s="7">
        <v>285</v>
      </c>
      <c r="U24" s="6">
        <v>6</v>
      </c>
      <c r="V24" s="8">
        <v>570</v>
      </c>
      <c r="W24" s="158" t="s">
        <v>927</v>
      </c>
      <c r="X24" s="48">
        <v>543.05999999999995</v>
      </c>
      <c r="Y24" s="13">
        <v>6</v>
      </c>
      <c r="Z24" s="8">
        <v>570</v>
      </c>
      <c r="AA24" s="7">
        <v>285</v>
      </c>
      <c r="AB24" s="7">
        <v>285</v>
      </c>
      <c r="AC24" s="6">
        <v>6</v>
      </c>
      <c r="AD24" s="8">
        <v>570</v>
      </c>
      <c r="AE24" s="7">
        <v>190</v>
      </c>
      <c r="AF24" s="7">
        <v>190</v>
      </c>
      <c r="AG24" s="6">
        <v>4</v>
      </c>
      <c r="AH24" s="8">
        <v>380</v>
      </c>
      <c r="AI24" s="7">
        <v>190</v>
      </c>
      <c r="AJ24" s="7">
        <v>190</v>
      </c>
      <c r="AK24" s="6">
        <v>4</v>
      </c>
      <c r="AL24" s="8">
        <v>380</v>
      </c>
      <c r="AZ24" s="48"/>
      <c r="BA24" s="198">
        <f t="shared" si="0"/>
        <v>271.52999999999997</v>
      </c>
      <c r="BB24" s="1">
        <f t="shared" si="5"/>
        <v>0</v>
      </c>
      <c r="BC24" s="118"/>
      <c r="BD24" s="36">
        <f t="shared" si="2"/>
        <v>0</v>
      </c>
      <c r="BE24" s="217">
        <f t="shared" si="1"/>
        <v>543.05999999999995</v>
      </c>
      <c r="BF24" s="217">
        <f t="shared" si="3"/>
        <v>271.52999999999997</v>
      </c>
    </row>
    <row r="25" spans="1:58" x14ac:dyDescent="0.3">
      <c r="A25" s="21">
        <f t="shared" si="4"/>
        <v>14</v>
      </c>
      <c r="B25" s="18">
        <v>1112</v>
      </c>
      <c r="C25" s="139" t="s">
        <v>865</v>
      </c>
      <c r="D25" s="41">
        <v>24</v>
      </c>
      <c r="E25" s="41">
        <v>180</v>
      </c>
      <c r="F25" s="8">
        <v>100</v>
      </c>
      <c r="G25" s="7">
        <v>50</v>
      </c>
      <c r="H25" s="7">
        <v>50</v>
      </c>
      <c r="I25" s="6">
        <v>1</v>
      </c>
      <c r="J25" s="8">
        <v>100</v>
      </c>
      <c r="K25" s="7">
        <v>50</v>
      </c>
      <c r="L25" s="7">
        <v>50</v>
      </c>
      <c r="M25" s="6">
        <v>1</v>
      </c>
      <c r="N25" s="8">
        <v>100</v>
      </c>
      <c r="O25" s="7">
        <v>50</v>
      </c>
      <c r="P25" s="7">
        <v>50</v>
      </c>
      <c r="Q25" s="6">
        <v>1</v>
      </c>
      <c r="R25" s="8">
        <v>100</v>
      </c>
      <c r="S25" s="7">
        <v>50</v>
      </c>
      <c r="T25" s="7">
        <v>50</v>
      </c>
      <c r="U25" s="6">
        <v>1</v>
      </c>
      <c r="V25" s="8">
        <v>100</v>
      </c>
      <c r="W25" s="158" t="s">
        <v>927</v>
      </c>
      <c r="X25" s="48">
        <v>589.12</v>
      </c>
      <c r="Y25" s="6">
        <v>1</v>
      </c>
      <c r="Z25" s="8">
        <v>100</v>
      </c>
      <c r="AA25" s="7">
        <v>50</v>
      </c>
      <c r="AB25" s="7">
        <v>50</v>
      </c>
      <c r="AC25" s="6">
        <v>1</v>
      </c>
      <c r="AD25" s="8">
        <v>100</v>
      </c>
      <c r="AE25" s="7">
        <v>50</v>
      </c>
      <c r="AF25" s="7">
        <v>50</v>
      </c>
      <c r="AG25" s="6">
        <v>1</v>
      </c>
      <c r="AH25" s="8">
        <v>100</v>
      </c>
      <c r="AI25" s="7">
        <v>50</v>
      </c>
      <c r="AJ25" s="7">
        <v>50</v>
      </c>
      <c r="AK25" s="6">
        <v>1</v>
      </c>
      <c r="AL25" s="8">
        <v>100</v>
      </c>
      <c r="AZ25" s="48"/>
      <c r="BA25" s="198">
        <f t="shared" si="0"/>
        <v>294.56</v>
      </c>
      <c r="BB25" s="1">
        <f t="shared" si="5"/>
        <v>0</v>
      </c>
      <c r="BC25" s="118"/>
      <c r="BD25" s="36">
        <f t="shared" si="2"/>
        <v>0</v>
      </c>
      <c r="BE25" s="217">
        <f t="shared" si="1"/>
        <v>589.12</v>
      </c>
      <c r="BF25" s="217">
        <f t="shared" si="3"/>
        <v>294.56</v>
      </c>
    </row>
    <row r="26" spans="1:58" x14ac:dyDescent="0.3">
      <c r="A26" s="24">
        <v>15</v>
      </c>
      <c r="B26" s="18">
        <v>1112</v>
      </c>
      <c r="C26" s="140" t="s">
        <v>866</v>
      </c>
      <c r="D26" s="41"/>
      <c r="E26" s="41"/>
      <c r="F26" s="26"/>
      <c r="G26" s="27"/>
      <c r="H26" s="27"/>
      <c r="I26" s="25"/>
      <c r="J26" s="26"/>
      <c r="K26" s="27"/>
      <c r="L26" s="27"/>
      <c r="M26" s="25"/>
      <c r="N26" s="26"/>
      <c r="O26" s="27"/>
      <c r="P26" s="27"/>
      <c r="Q26" s="25"/>
      <c r="R26" s="26"/>
      <c r="S26" s="27"/>
      <c r="T26" s="27"/>
      <c r="U26" s="25"/>
      <c r="V26" s="26"/>
      <c r="W26" s="158" t="s">
        <v>927</v>
      </c>
      <c r="X26" s="48">
        <v>630</v>
      </c>
      <c r="Y26" s="25"/>
      <c r="Z26" s="26"/>
      <c r="AA26" s="27"/>
      <c r="AB26" s="27"/>
      <c r="AC26" s="25"/>
      <c r="AD26" s="26"/>
      <c r="AE26" s="27"/>
      <c r="AF26" s="27"/>
      <c r="AG26" s="25"/>
      <c r="AH26" s="26"/>
      <c r="AI26" s="27"/>
      <c r="AJ26" s="27"/>
      <c r="AK26" s="25"/>
      <c r="AL26" s="26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48"/>
      <c r="BA26" s="198">
        <f t="shared" si="0"/>
        <v>315</v>
      </c>
      <c r="BB26" s="1">
        <f t="shared" si="5"/>
        <v>0</v>
      </c>
      <c r="BC26" s="118"/>
      <c r="BD26" s="36"/>
      <c r="BE26" s="217">
        <f t="shared" si="1"/>
        <v>630</v>
      </c>
      <c r="BF26" s="217">
        <f t="shared" si="3"/>
        <v>315</v>
      </c>
    </row>
    <row r="27" spans="1:58" x14ac:dyDescent="0.3">
      <c r="A27" s="24">
        <v>16</v>
      </c>
      <c r="B27" s="18">
        <v>1112</v>
      </c>
      <c r="C27" s="141" t="s">
        <v>867</v>
      </c>
      <c r="D27" s="41"/>
      <c r="E27" s="41"/>
      <c r="F27" s="26"/>
      <c r="G27" s="27"/>
      <c r="H27" s="27"/>
      <c r="I27" s="25"/>
      <c r="J27" s="26"/>
      <c r="K27" s="27"/>
      <c r="L27" s="27"/>
      <c r="M27" s="25"/>
      <c r="N27" s="26"/>
      <c r="O27" s="27"/>
      <c r="P27" s="27"/>
      <c r="Q27" s="25"/>
      <c r="R27" s="26"/>
      <c r="S27" s="27"/>
      <c r="T27" s="27"/>
      <c r="U27" s="25"/>
      <c r="V27" s="26"/>
      <c r="W27" s="158" t="s">
        <v>927</v>
      </c>
      <c r="X27" s="48">
        <v>630</v>
      </c>
      <c r="Y27" s="25"/>
      <c r="Z27" s="26"/>
      <c r="AA27" s="27"/>
      <c r="AB27" s="27"/>
      <c r="AC27" s="25"/>
      <c r="AD27" s="26"/>
      <c r="AE27" s="27"/>
      <c r="AF27" s="27"/>
      <c r="AG27" s="25"/>
      <c r="AH27" s="26"/>
      <c r="AI27" s="27"/>
      <c r="AJ27" s="27"/>
      <c r="AK27" s="25"/>
      <c r="AL27" s="26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48"/>
      <c r="BA27" s="198">
        <f t="shared" si="0"/>
        <v>315</v>
      </c>
      <c r="BB27" s="1">
        <f t="shared" si="5"/>
        <v>0</v>
      </c>
      <c r="BC27" s="118"/>
      <c r="BD27" s="36"/>
      <c r="BE27" s="217">
        <f t="shared" si="1"/>
        <v>630</v>
      </c>
      <c r="BF27" s="217">
        <f t="shared" si="3"/>
        <v>315</v>
      </c>
    </row>
    <row r="28" spans="1:58" x14ac:dyDescent="0.3">
      <c r="A28" s="24">
        <v>17</v>
      </c>
      <c r="B28" s="18">
        <v>1112</v>
      </c>
      <c r="C28" s="141" t="s">
        <v>868</v>
      </c>
      <c r="D28" s="41"/>
      <c r="E28" s="41"/>
      <c r="F28" s="26"/>
      <c r="G28" s="27"/>
      <c r="H28" s="27"/>
      <c r="I28" s="25"/>
      <c r="J28" s="26"/>
      <c r="K28" s="27"/>
      <c r="L28" s="27"/>
      <c r="M28" s="25"/>
      <c r="N28" s="26"/>
      <c r="O28" s="27"/>
      <c r="P28" s="27"/>
      <c r="Q28" s="25"/>
      <c r="R28" s="26"/>
      <c r="S28" s="27"/>
      <c r="T28" s="27"/>
      <c r="U28" s="25"/>
      <c r="V28" s="26"/>
      <c r="W28" s="158" t="s">
        <v>927</v>
      </c>
      <c r="X28" s="48">
        <v>406.8</v>
      </c>
      <c r="Y28" s="25"/>
      <c r="Z28" s="26"/>
      <c r="AA28" s="27"/>
      <c r="AB28" s="27"/>
      <c r="AC28" s="25"/>
      <c r="AD28" s="26"/>
      <c r="AE28" s="27"/>
      <c r="AF28" s="27"/>
      <c r="AG28" s="25"/>
      <c r="AH28" s="26"/>
      <c r="AI28" s="27"/>
      <c r="AJ28" s="27"/>
      <c r="AK28" s="25"/>
      <c r="AL28" s="26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48"/>
      <c r="BA28" s="198">
        <f t="shared" si="0"/>
        <v>203.4</v>
      </c>
      <c r="BB28" s="1">
        <f t="shared" si="5"/>
        <v>0</v>
      </c>
      <c r="BC28" s="118"/>
      <c r="BD28" s="36"/>
      <c r="BE28" s="217">
        <f t="shared" si="1"/>
        <v>406.8</v>
      </c>
      <c r="BF28" s="217">
        <f t="shared" si="3"/>
        <v>203.4</v>
      </c>
    </row>
    <row r="29" spans="1:58" x14ac:dyDescent="0.3">
      <c r="A29" s="24">
        <v>18</v>
      </c>
      <c r="B29" s="18">
        <v>1112</v>
      </c>
      <c r="C29" s="140" t="s">
        <v>869</v>
      </c>
      <c r="D29" s="41"/>
      <c r="E29" s="41"/>
      <c r="F29" s="26"/>
      <c r="G29" s="27"/>
      <c r="H29" s="27"/>
      <c r="I29" s="25"/>
      <c r="J29" s="26"/>
      <c r="K29" s="27"/>
      <c r="L29" s="27"/>
      <c r="M29" s="25"/>
      <c r="N29" s="26"/>
      <c r="O29" s="27"/>
      <c r="P29" s="27"/>
      <c r="Q29" s="25"/>
      <c r="R29" s="26"/>
      <c r="S29" s="27"/>
      <c r="T29" s="27"/>
      <c r="U29" s="25"/>
      <c r="V29" s="26"/>
      <c r="W29" s="158" t="s">
        <v>927</v>
      </c>
      <c r="X29" s="48">
        <v>271.2</v>
      </c>
      <c r="Y29" s="25"/>
      <c r="Z29" s="26"/>
      <c r="AA29" s="27"/>
      <c r="AB29" s="27"/>
      <c r="AC29" s="25"/>
      <c r="AD29" s="26"/>
      <c r="AE29" s="27"/>
      <c r="AF29" s="27"/>
      <c r="AG29" s="25"/>
      <c r="AH29" s="26"/>
      <c r="AI29" s="27"/>
      <c r="AJ29" s="27"/>
      <c r="AK29" s="25"/>
      <c r="AL29" s="26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48"/>
      <c r="BA29" s="198">
        <f t="shared" si="0"/>
        <v>135.6</v>
      </c>
      <c r="BB29" s="1">
        <f t="shared" si="5"/>
        <v>0</v>
      </c>
      <c r="BC29" s="118"/>
      <c r="BD29" s="36"/>
      <c r="BE29" s="217">
        <f t="shared" si="1"/>
        <v>271.2</v>
      </c>
      <c r="BF29" s="217">
        <f t="shared" si="3"/>
        <v>135.6</v>
      </c>
    </row>
    <row r="30" spans="1:58" x14ac:dyDescent="0.3">
      <c r="A30" s="24">
        <v>19</v>
      </c>
      <c r="B30" s="18">
        <v>1112</v>
      </c>
      <c r="C30" s="140" t="s">
        <v>870</v>
      </c>
      <c r="D30" s="41"/>
      <c r="E30" s="41"/>
      <c r="F30" s="26"/>
      <c r="G30" s="27"/>
      <c r="H30" s="27"/>
      <c r="I30" s="25"/>
      <c r="J30" s="26"/>
      <c r="K30" s="27"/>
      <c r="L30" s="27"/>
      <c r="M30" s="25"/>
      <c r="N30" s="26"/>
      <c r="O30" s="27"/>
      <c r="P30" s="27"/>
      <c r="Q30" s="25"/>
      <c r="R30" s="26"/>
      <c r="S30" s="27"/>
      <c r="T30" s="27"/>
      <c r="U30" s="25"/>
      <c r="V30" s="26"/>
      <c r="W30" s="158" t="s">
        <v>927</v>
      </c>
      <c r="X30" s="48">
        <v>221.97</v>
      </c>
      <c r="Y30" s="25"/>
      <c r="Z30" s="26"/>
      <c r="AA30" s="27"/>
      <c r="AB30" s="27"/>
      <c r="AC30" s="25"/>
      <c r="AD30" s="26"/>
      <c r="AE30" s="27"/>
      <c r="AF30" s="27"/>
      <c r="AG30" s="25"/>
      <c r="AH30" s="26"/>
      <c r="AI30" s="27"/>
      <c r="AJ30" s="27"/>
      <c r="AK30" s="25"/>
      <c r="AL30" s="26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48"/>
      <c r="BA30" s="198">
        <f t="shared" si="0"/>
        <v>110.985</v>
      </c>
      <c r="BB30" s="1">
        <f t="shared" si="5"/>
        <v>0</v>
      </c>
      <c r="BC30" s="118"/>
      <c r="BD30" s="36"/>
      <c r="BE30" s="217">
        <f t="shared" si="1"/>
        <v>221.97</v>
      </c>
      <c r="BF30" s="217">
        <f t="shared" si="3"/>
        <v>110.985</v>
      </c>
    </row>
    <row r="31" spans="1:58" x14ac:dyDescent="0.3">
      <c r="A31" s="24">
        <v>20</v>
      </c>
      <c r="B31" s="18">
        <v>1112</v>
      </c>
      <c r="C31" s="99" t="s">
        <v>871</v>
      </c>
      <c r="D31" s="41"/>
      <c r="E31" s="41"/>
      <c r="F31" s="26"/>
      <c r="G31" s="27"/>
      <c r="H31" s="27"/>
      <c r="I31" s="25"/>
      <c r="J31" s="26"/>
      <c r="K31" s="27"/>
      <c r="L31" s="27"/>
      <c r="M31" s="25"/>
      <c r="N31" s="26"/>
      <c r="O31" s="27"/>
      <c r="P31" s="27"/>
      <c r="Q31" s="25"/>
      <c r="R31" s="26"/>
      <c r="S31" s="27"/>
      <c r="T31" s="27"/>
      <c r="U31" s="25"/>
      <c r="V31" s="26"/>
      <c r="W31" s="158" t="s">
        <v>927</v>
      </c>
      <c r="X31" s="147">
        <v>466.8</v>
      </c>
      <c r="Y31" s="25"/>
      <c r="Z31" s="26"/>
      <c r="AA31" s="27"/>
      <c r="AB31" s="27"/>
      <c r="AC31" s="25"/>
      <c r="AD31" s="26"/>
      <c r="AE31" s="27"/>
      <c r="AF31" s="27"/>
      <c r="AG31" s="25"/>
      <c r="AH31" s="26"/>
      <c r="AI31" s="27"/>
      <c r="AJ31" s="27"/>
      <c r="AK31" s="25"/>
      <c r="AL31" s="26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147"/>
      <c r="BA31" s="198">
        <f t="shared" si="0"/>
        <v>233.4</v>
      </c>
      <c r="BB31" s="1">
        <f t="shared" si="5"/>
        <v>0</v>
      </c>
      <c r="BC31" s="118"/>
      <c r="BD31" s="36"/>
      <c r="BE31" s="217">
        <f t="shared" si="1"/>
        <v>466.8</v>
      </c>
      <c r="BF31" s="217">
        <f t="shared" si="3"/>
        <v>233.4</v>
      </c>
    </row>
    <row r="32" spans="1:58" x14ac:dyDescent="0.3">
      <c r="A32" s="24">
        <v>21</v>
      </c>
      <c r="B32" s="18">
        <v>1112</v>
      </c>
      <c r="C32" s="99" t="s">
        <v>872</v>
      </c>
      <c r="D32" s="41"/>
      <c r="E32" s="41"/>
      <c r="F32" s="26"/>
      <c r="G32" s="27"/>
      <c r="H32" s="27"/>
      <c r="I32" s="25"/>
      <c r="J32" s="26"/>
      <c r="K32" s="27"/>
      <c r="L32" s="27"/>
      <c r="M32" s="25"/>
      <c r="N32" s="26"/>
      <c r="O32" s="27"/>
      <c r="P32" s="27"/>
      <c r="Q32" s="25"/>
      <c r="R32" s="26"/>
      <c r="S32" s="27"/>
      <c r="T32" s="27"/>
      <c r="U32" s="25"/>
      <c r="V32" s="26"/>
      <c r="W32" s="158" t="s">
        <v>927</v>
      </c>
      <c r="X32" s="147">
        <v>1138.32</v>
      </c>
      <c r="Y32" s="25"/>
      <c r="Z32" s="26"/>
      <c r="AA32" s="27"/>
      <c r="AB32" s="27"/>
      <c r="AC32" s="25"/>
      <c r="AD32" s="26"/>
      <c r="AE32" s="27"/>
      <c r="AF32" s="27"/>
      <c r="AG32" s="25"/>
      <c r="AH32" s="26"/>
      <c r="AI32" s="27"/>
      <c r="AJ32" s="27"/>
      <c r="AK32" s="25"/>
      <c r="AL32" s="26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147"/>
      <c r="BA32" s="198">
        <f t="shared" si="0"/>
        <v>569.16</v>
      </c>
      <c r="BB32" s="1">
        <f t="shared" si="5"/>
        <v>0</v>
      </c>
      <c r="BC32" s="118"/>
      <c r="BD32" s="36"/>
      <c r="BE32" s="217">
        <f t="shared" si="1"/>
        <v>1138.32</v>
      </c>
      <c r="BF32" s="217">
        <f t="shared" si="3"/>
        <v>569.16</v>
      </c>
    </row>
    <row r="33" spans="1:58" x14ac:dyDescent="0.3">
      <c r="A33" s="24">
        <v>22</v>
      </c>
      <c r="B33" s="18">
        <v>1112</v>
      </c>
      <c r="C33" s="99" t="s">
        <v>873</v>
      </c>
      <c r="D33" s="41"/>
      <c r="E33" s="41"/>
      <c r="F33" s="26"/>
      <c r="G33" s="27"/>
      <c r="H33" s="27"/>
      <c r="I33" s="25"/>
      <c r="J33" s="26"/>
      <c r="K33" s="27"/>
      <c r="L33" s="27"/>
      <c r="M33" s="25"/>
      <c r="N33" s="26"/>
      <c r="O33" s="27"/>
      <c r="P33" s="27"/>
      <c r="Q33" s="25"/>
      <c r="R33" s="26"/>
      <c r="S33" s="27"/>
      <c r="T33" s="27"/>
      <c r="U33" s="25"/>
      <c r="V33" s="26"/>
      <c r="W33" s="158" t="s">
        <v>927</v>
      </c>
      <c r="X33" s="147">
        <v>75</v>
      </c>
      <c r="Y33" s="25"/>
      <c r="Z33" s="26"/>
      <c r="AA33" s="27"/>
      <c r="AB33" s="27"/>
      <c r="AC33" s="25"/>
      <c r="AD33" s="26"/>
      <c r="AE33" s="27"/>
      <c r="AF33" s="27"/>
      <c r="AG33" s="25"/>
      <c r="AH33" s="26"/>
      <c r="AI33" s="27"/>
      <c r="AJ33" s="27"/>
      <c r="AK33" s="25"/>
      <c r="AL33" s="26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147"/>
      <c r="BA33" s="198">
        <f t="shared" si="0"/>
        <v>37.5</v>
      </c>
      <c r="BB33" s="1">
        <f t="shared" si="5"/>
        <v>0</v>
      </c>
      <c r="BC33" s="118"/>
      <c r="BD33" s="36"/>
      <c r="BE33" s="217">
        <f t="shared" si="1"/>
        <v>75</v>
      </c>
      <c r="BF33" s="217">
        <f t="shared" si="3"/>
        <v>37.5</v>
      </c>
    </row>
    <row r="34" spans="1:58" x14ac:dyDescent="0.3">
      <c r="A34" s="24">
        <v>23</v>
      </c>
      <c r="B34" s="18">
        <v>1112</v>
      </c>
      <c r="C34" s="99" t="s">
        <v>874</v>
      </c>
      <c r="D34" s="41"/>
      <c r="E34" s="41"/>
      <c r="F34" s="26"/>
      <c r="G34" s="27"/>
      <c r="H34" s="27"/>
      <c r="I34" s="25"/>
      <c r="J34" s="26"/>
      <c r="K34" s="27"/>
      <c r="L34" s="27"/>
      <c r="M34" s="25"/>
      <c r="N34" s="26"/>
      <c r="O34" s="27"/>
      <c r="P34" s="27"/>
      <c r="Q34" s="25"/>
      <c r="R34" s="26"/>
      <c r="S34" s="27"/>
      <c r="T34" s="27"/>
      <c r="U34" s="25"/>
      <c r="V34" s="26"/>
      <c r="W34" s="158" t="s">
        <v>927</v>
      </c>
      <c r="X34" s="147">
        <v>75</v>
      </c>
      <c r="Y34" s="25"/>
      <c r="Z34" s="26"/>
      <c r="AA34" s="27"/>
      <c r="AB34" s="27"/>
      <c r="AC34" s="25"/>
      <c r="AD34" s="26"/>
      <c r="AE34" s="27"/>
      <c r="AF34" s="27"/>
      <c r="AG34" s="25"/>
      <c r="AH34" s="26"/>
      <c r="AI34" s="27"/>
      <c r="AJ34" s="27"/>
      <c r="AK34" s="25"/>
      <c r="AL34" s="26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147"/>
      <c r="BA34" s="198">
        <f t="shared" si="0"/>
        <v>37.5</v>
      </c>
      <c r="BB34" s="1">
        <f t="shared" si="5"/>
        <v>0</v>
      </c>
      <c r="BC34" s="118"/>
      <c r="BD34" s="36"/>
      <c r="BE34" s="217">
        <f t="shared" si="1"/>
        <v>75</v>
      </c>
      <c r="BF34" s="217">
        <f t="shared" si="3"/>
        <v>37.5</v>
      </c>
    </row>
    <row r="35" spans="1:58" x14ac:dyDescent="0.3">
      <c r="A35" s="24">
        <v>24</v>
      </c>
      <c r="B35" s="18">
        <v>1112</v>
      </c>
      <c r="C35" s="142" t="s">
        <v>875</v>
      </c>
      <c r="D35" s="41"/>
      <c r="E35" s="41"/>
      <c r="F35" s="26"/>
      <c r="G35" s="27"/>
      <c r="H35" s="27"/>
      <c r="I35" s="25"/>
      <c r="J35" s="26"/>
      <c r="K35" s="27"/>
      <c r="L35" s="27"/>
      <c r="M35" s="25"/>
      <c r="N35" s="26"/>
      <c r="O35" s="27"/>
      <c r="P35" s="27"/>
      <c r="Q35" s="25"/>
      <c r="R35" s="26"/>
      <c r="S35" s="27"/>
      <c r="T35" s="27"/>
      <c r="U35" s="25"/>
      <c r="V35" s="26"/>
      <c r="W35" s="158" t="s">
        <v>927</v>
      </c>
      <c r="X35" s="147">
        <v>133</v>
      </c>
      <c r="Y35" s="25"/>
      <c r="Z35" s="26"/>
      <c r="AA35" s="27"/>
      <c r="AB35" s="27"/>
      <c r="AC35" s="25"/>
      <c r="AD35" s="26"/>
      <c r="AE35" s="27"/>
      <c r="AF35" s="27"/>
      <c r="AG35" s="25"/>
      <c r="AH35" s="26"/>
      <c r="AI35" s="27"/>
      <c r="AJ35" s="27"/>
      <c r="AK35" s="25"/>
      <c r="AL35" s="26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147"/>
      <c r="BA35" s="198">
        <f t="shared" si="0"/>
        <v>66.5</v>
      </c>
      <c r="BB35" s="1">
        <f t="shared" si="5"/>
        <v>0</v>
      </c>
      <c r="BC35" s="118"/>
      <c r="BD35" s="36"/>
      <c r="BE35" s="217">
        <f t="shared" si="1"/>
        <v>133</v>
      </c>
      <c r="BF35" s="217">
        <f t="shared" si="3"/>
        <v>66.5</v>
      </c>
    </row>
    <row r="36" spans="1:58" x14ac:dyDescent="0.3">
      <c r="A36" s="24">
        <v>25</v>
      </c>
      <c r="B36" s="18">
        <v>1112</v>
      </c>
      <c r="C36" s="142" t="s">
        <v>876</v>
      </c>
      <c r="D36" s="41"/>
      <c r="E36" s="41"/>
      <c r="F36" s="26"/>
      <c r="G36" s="27"/>
      <c r="H36" s="27"/>
      <c r="I36" s="25"/>
      <c r="J36" s="26"/>
      <c r="K36" s="27"/>
      <c r="L36" s="27"/>
      <c r="M36" s="25"/>
      <c r="N36" s="26"/>
      <c r="O36" s="27"/>
      <c r="P36" s="27"/>
      <c r="Q36" s="25"/>
      <c r="R36" s="26"/>
      <c r="S36" s="27"/>
      <c r="T36" s="27"/>
      <c r="U36" s="25"/>
      <c r="V36" s="26"/>
      <c r="W36" s="158" t="s">
        <v>927</v>
      </c>
      <c r="X36" s="147">
        <v>120</v>
      </c>
      <c r="Y36" s="25"/>
      <c r="Z36" s="26"/>
      <c r="AA36" s="27"/>
      <c r="AB36" s="27"/>
      <c r="AC36" s="25"/>
      <c r="AD36" s="26"/>
      <c r="AE36" s="27"/>
      <c r="AF36" s="27"/>
      <c r="AG36" s="25"/>
      <c r="AH36" s="26"/>
      <c r="AI36" s="27"/>
      <c r="AJ36" s="27"/>
      <c r="AK36" s="25"/>
      <c r="AL36" s="26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147"/>
      <c r="BA36" s="198">
        <f t="shared" si="0"/>
        <v>60</v>
      </c>
      <c r="BB36" s="1">
        <f t="shared" si="5"/>
        <v>0</v>
      </c>
      <c r="BC36" s="118"/>
      <c r="BD36" s="36"/>
      <c r="BE36" s="217">
        <f t="shared" si="1"/>
        <v>120</v>
      </c>
      <c r="BF36" s="217">
        <f t="shared" si="3"/>
        <v>60</v>
      </c>
    </row>
    <row r="37" spans="1:58" x14ac:dyDescent="0.3">
      <c r="A37" s="24">
        <v>26</v>
      </c>
      <c r="B37" s="18">
        <v>1112</v>
      </c>
      <c r="C37" s="142" t="s">
        <v>877</v>
      </c>
      <c r="D37" s="41"/>
      <c r="E37" s="41"/>
      <c r="F37" s="26"/>
      <c r="G37" s="27"/>
      <c r="H37" s="27"/>
      <c r="I37" s="25"/>
      <c r="J37" s="26"/>
      <c r="K37" s="27"/>
      <c r="L37" s="27"/>
      <c r="M37" s="25"/>
      <c r="N37" s="26"/>
      <c r="O37" s="27"/>
      <c r="P37" s="27"/>
      <c r="Q37" s="25"/>
      <c r="R37" s="26"/>
      <c r="S37" s="27"/>
      <c r="T37" s="27"/>
      <c r="U37" s="25"/>
      <c r="V37" s="26"/>
      <c r="W37" s="158" t="s">
        <v>927</v>
      </c>
      <c r="X37" s="147">
        <v>135</v>
      </c>
      <c r="Y37" s="25"/>
      <c r="Z37" s="26"/>
      <c r="AA37" s="27"/>
      <c r="AB37" s="27"/>
      <c r="AC37" s="25"/>
      <c r="AD37" s="26"/>
      <c r="AE37" s="27"/>
      <c r="AF37" s="27"/>
      <c r="AG37" s="25"/>
      <c r="AH37" s="26"/>
      <c r="AI37" s="27"/>
      <c r="AJ37" s="27"/>
      <c r="AK37" s="25"/>
      <c r="AL37" s="26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147"/>
      <c r="BA37" s="198">
        <f t="shared" si="0"/>
        <v>67.5</v>
      </c>
      <c r="BB37" s="1">
        <f t="shared" si="5"/>
        <v>0</v>
      </c>
      <c r="BC37" s="118"/>
      <c r="BD37" s="36"/>
      <c r="BE37" s="217">
        <f t="shared" si="1"/>
        <v>135</v>
      </c>
      <c r="BF37" s="217">
        <f t="shared" si="3"/>
        <v>67.5</v>
      </c>
    </row>
    <row r="38" spans="1:58" x14ac:dyDescent="0.3">
      <c r="A38" s="24">
        <v>27</v>
      </c>
      <c r="B38" s="18">
        <v>1112</v>
      </c>
      <c r="C38" s="142" t="s">
        <v>878</v>
      </c>
      <c r="D38" s="41"/>
      <c r="E38" s="41"/>
      <c r="F38" s="26"/>
      <c r="G38" s="27"/>
      <c r="H38" s="27"/>
      <c r="I38" s="25"/>
      <c r="J38" s="26"/>
      <c r="K38" s="27"/>
      <c r="L38" s="27"/>
      <c r="M38" s="25"/>
      <c r="N38" s="26"/>
      <c r="O38" s="27"/>
      <c r="P38" s="27"/>
      <c r="Q38" s="25"/>
      <c r="R38" s="26"/>
      <c r="S38" s="27"/>
      <c r="T38" s="27"/>
      <c r="U38" s="25"/>
      <c r="V38" s="26"/>
      <c r="W38" s="158" t="s">
        <v>927</v>
      </c>
      <c r="X38" s="147">
        <v>180</v>
      </c>
      <c r="Y38" s="25"/>
      <c r="Z38" s="26"/>
      <c r="AA38" s="27"/>
      <c r="AB38" s="27"/>
      <c r="AC38" s="25"/>
      <c r="AD38" s="26"/>
      <c r="AE38" s="27"/>
      <c r="AF38" s="27"/>
      <c r="AG38" s="25"/>
      <c r="AH38" s="26"/>
      <c r="AI38" s="27"/>
      <c r="AJ38" s="27"/>
      <c r="AK38" s="25"/>
      <c r="AL38" s="26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147"/>
      <c r="BA38" s="198">
        <f t="shared" si="0"/>
        <v>90</v>
      </c>
      <c r="BB38" s="1">
        <f t="shared" si="5"/>
        <v>0</v>
      </c>
      <c r="BC38" s="118"/>
      <c r="BD38" s="36"/>
      <c r="BE38" s="217">
        <f t="shared" si="1"/>
        <v>180</v>
      </c>
      <c r="BF38" s="217">
        <f t="shared" si="3"/>
        <v>90</v>
      </c>
    </row>
    <row r="39" spans="1:58" x14ac:dyDescent="0.3">
      <c r="A39" s="24">
        <v>28</v>
      </c>
      <c r="B39" s="18">
        <v>1112</v>
      </c>
      <c r="C39" s="142" t="s">
        <v>879</v>
      </c>
      <c r="D39" s="41"/>
      <c r="E39" s="41"/>
      <c r="F39" s="26"/>
      <c r="G39" s="27"/>
      <c r="H39" s="27"/>
      <c r="I39" s="25"/>
      <c r="J39" s="26"/>
      <c r="K39" s="27"/>
      <c r="L39" s="27"/>
      <c r="M39" s="25"/>
      <c r="N39" s="26"/>
      <c r="O39" s="27"/>
      <c r="P39" s="27"/>
      <c r="Q39" s="25"/>
      <c r="R39" s="26"/>
      <c r="S39" s="27"/>
      <c r="T39" s="27"/>
      <c r="U39" s="25"/>
      <c r="V39" s="26"/>
      <c r="W39" s="158" t="s">
        <v>927</v>
      </c>
      <c r="X39" s="147">
        <v>135</v>
      </c>
      <c r="Y39" s="25"/>
      <c r="Z39" s="26"/>
      <c r="AA39" s="27"/>
      <c r="AB39" s="27"/>
      <c r="AC39" s="25"/>
      <c r="AD39" s="26"/>
      <c r="AE39" s="27"/>
      <c r="AF39" s="27"/>
      <c r="AG39" s="25"/>
      <c r="AH39" s="26"/>
      <c r="AI39" s="27"/>
      <c r="AJ39" s="27"/>
      <c r="AK39" s="25"/>
      <c r="AL39" s="26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147"/>
      <c r="BA39" s="198">
        <f t="shared" si="0"/>
        <v>67.5</v>
      </c>
      <c r="BB39" s="1">
        <f t="shared" si="5"/>
        <v>0</v>
      </c>
      <c r="BC39" s="118"/>
      <c r="BD39" s="36"/>
      <c r="BE39" s="217">
        <f t="shared" si="1"/>
        <v>135</v>
      </c>
      <c r="BF39" s="217">
        <f t="shared" si="3"/>
        <v>67.5</v>
      </c>
    </row>
    <row r="40" spans="1:58" x14ac:dyDescent="0.3">
      <c r="A40" s="24">
        <v>29</v>
      </c>
      <c r="B40" s="18">
        <v>1112</v>
      </c>
      <c r="C40" s="142" t="s">
        <v>880</v>
      </c>
      <c r="D40" s="41"/>
      <c r="E40" s="41"/>
      <c r="F40" s="26"/>
      <c r="G40" s="27"/>
      <c r="H40" s="27"/>
      <c r="I40" s="25"/>
      <c r="J40" s="26"/>
      <c r="K40" s="27"/>
      <c r="L40" s="27"/>
      <c r="M40" s="25"/>
      <c r="N40" s="26"/>
      <c r="O40" s="27"/>
      <c r="P40" s="27"/>
      <c r="Q40" s="25"/>
      <c r="R40" s="26"/>
      <c r="S40" s="27"/>
      <c r="T40" s="27"/>
      <c r="U40" s="25"/>
      <c r="V40" s="26"/>
      <c r="W40" s="158" t="s">
        <v>927</v>
      </c>
      <c r="X40" s="147">
        <v>135</v>
      </c>
      <c r="Y40" s="25"/>
      <c r="Z40" s="26"/>
      <c r="AA40" s="27"/>
      <c r="AB40" s="27"/>
      <c r="AC40" s="25"/>
      <c r="AD40" s="26"/>
      <c r="AE40" s="27"/>
      <c r="AF40" s="27"/>
      <c r="AG40" s="25"/>
      <c r="AH40" s="26"/>
      <c r="AI40" s="27"/>
      <c r="AJ40" s="27"/>
      <c r="AK40" s="25"/>
      <c r="AL40" s="26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147"/>
      <c r="BA40" s="198">
        <f t="shared" si="0"/>
        <v>67.5</v>
      </c>
      <c r="BB40" s="1">
        <f t="shared" si="5"/>
        <v>0</v>
      </c>
      <c r="BC40" s="118"/>
      <c r="BD40" s="36"/>
      <c r="BE40" s="217">
        <f t="shared" si="1"/>
        <v>135</v>
      </c>
      <c r="BF40" s="217">
        <f t="shared" si="3"/>
        <v>67.5</v>
      </c>
    </row>
    <row r="41" spans="1:58" x14ac:dyDescent="0.3">
      <c r="A41" s="24">
        <v>30</v>
      </c>
      <c r="B41" s="18">
        <v>1112</v>
      </c>
      <c r="C41" s="142" t="s">
        <v>881</v>
      </c>
      <c r="D41" s="41"/>
      <c r="E41" s="41"/>
      <c r="F41" s="26"/>
      <c r="G41" s="27"/>
      <c r="H41" s="27"/>
      <c r="I41" s="25"/>
      <c r="J41" s="26"/>
      <c r="K41" s="27"/>
      <c r="L41" s="27"/>
      <c r="M41" s="25"/>
      <c r="N41" s="26"/>
      <c r="O41" s="27"/>
      <c r="P41" s="27"/>
      <c r="Q41" s="25"/>
      <c r="R41" s="26"/>
      <c r="S41" s="27"/>
      <c r="T41" s="27"/>
      <c r="U41" s="25"/>
      <c r="V41" s="26"/>
      <c r="W41" s="158" t="s">
        <v>927</v>
      </c>
      <c r="X41" s="147">
        <v>135</v>
      </c>
      <c r="Y41" s="25"/>
      <c r="Z41" s="26"/>
      <c r="AA41" s="27"/>
      <c r="AB41" s="27"/>
      <c r="AC41" s="25"/>
      <c r="AD41" s="26"/>
      <c r="AE41" s="27"/>
      <c r="AF41" s="27"/>
      <c r="AG41" s="25"/>
      <c r="AH41" s="26"/>
      <c r="AI41" s="27"/>
      <c r="AJ41" s="27"/>
      <c r="AK41" s="25"/>
      <c r="AL41" s="26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47"/>
      <c r="BA41" s="198">
        <f t="shared" si="0"/>
        <v>67.5</v>
      </c>
      <c r="BB41" s="1">
        <f t="shared" si="5"/>
        <v>0</v>
      </c>
      <c r="BC41" s="118"/>
      <c r="BD41" s="36"/>
      <c r="BE41" s="217">
        <f t="shared" si="1"/>
        <v>135</v>
      </c>
      <c r="BF41" s="217">
        <f t="shared" si="3"/>
        <v>67.5</v>
      </c>
    </row>
    <row r="42" spans="1:58" x14ac:dyDescent="0.3">
      <c r="A42" s="24">
        <v>31</v>
      </c>
      <c r="B42" s="18">
        <v>1112</v>
      </c>
      <c r="C42" s="142" t="s">
        <v>882</v>
      </c>
      <c r="D42" s="41"/>
      <c r="E42" s="41"/>
      <c r="F42" s="26"/>
      <c r="G42" s="27"/>
      <c r="H42" s="27"/>
      <c r="I42" s="25"/>
      <c r="J42" s="26"/>
      <c r="K42" s="27"/>
      <c r="L42" s="27"/>
      <c r="M42" s="25"/>
      <c r="N42" s="26"/>
      <c r="O42" s="27"/>
      <c r="P42" s="27"/>
      <c r="Q42" s="25"/>
      <c r="R42" s="26"/>
      <c r="S42" s="27"/>
      <c r="T42" s="27"/>
      <c r="U42" s="25"/>
      <c r="V42" s="26"/>
      <c r="W42" s="158" t="s">
        <v>927</v>
      </c>
      <c r="X42" s="147">
        <v>135</v>
      </c>
      <c r="Y42" s="25"/>
      <c r="Z42" s="26"/>
      <c r="AA42" s="27"/>
      <c r="AB42" s="27"/>
      <c r="AC42" s="25"/>
      <c r="AD42" s="26"/>
      <c r="AE42" s="27"/>
      <c r="AF42" s="27"/>
      <c r="AG42" s="25"/>
      <c r="AH42" s="26"/>
      <c r="AI42" s="27"/>
      <c r="AJ42" s="27"/>
      <c r="AK42" s="25"/>
      <c r="AL42" s="26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47"/>
      <c r="BA42" s="198">
        <f t="shared" si="0"/>
        <v>67.5</v>
      </c>
      <c r="BB42" s="1">
        <f t="shared" si="5"/>
        <v>0</v>
      </c>
      <c r="BC42" s="118"/>
      <c r="BD42" s="36"/>
      <c r="BE42" s="217">
        <f t="shared" si="1"/>
        <v>135</v>
      </c>
      <c r="BF42" s="217">
        <f t="shared" si="3"/>
        <v>67.5</v>
      </c>
    </row>
    <row r="43" spans="1:58" x14ac:dyDescent="0.3">
      <c r="A43" s="24">
        <v>32</v>
      </c>
      <c r="B43" s="18">
        <v>1112</v>
      </c>
      <c r="C43" s="143" t="s">
        <v>883</v>
      </c>
      <c r="D43" s="41"/>
      <c r="E43" s="41"/>
      <c r="F43" s="26"/>
      <c r="G43" s="27"/>
      <c r="H43" s="27"/>
      <c r="I43" s="25"/>
      <c r="J43" s="26"/>
      <c r="K43" s="27"/>
      <c r="L43" s="27"/>
      <c r="M43" s="25"/>
      <c r="N43" s="26"/>
      <c r="O43" s="27"/>
      <c r="P43" s="27"/>
      <c r="Q43" s="25"/>
      <c r="R43" s="26"/>
      <c r="S43" s="27"/>
      <c r="T43" s="27"/>
      <c r="U43" s="25"/>
      <c r="V43" s="26"/>
      <c r="W43" s="158" t="s">
        <v>927</v>
      </c>
      <c r="X43" s="147">
        <v>0</v>
      </c>
      <c r="Y43" s="25"/>
      <c r="Z43" s="26"/>
      <c r="AA43" s="27"/>
      <c r="AB43" s="27"/>
      <c r="AC43" s="25"/>
      <c r="AD43" s="26"/>
      <c r="AE43" s="27"/>
      <c r="AF43" s="27"/>
      <c r="AG43" s="25"/>
      <c r="AH43" s="26"/>
      <c r="AI43" s="27"/>
      <c r="AJ43" s="27"/>
      <c r="AK43" s="25"/>
      <c r="AL43" s="26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47"/>
      <c r="BA43" s="198">
        <f t="shared" si="0"/>
        <v>0</v>
      </c>
      <c r="BB43" s="1">
        <f t="shared" si="5"/>
        <v>0</v>
      </c>
      <c r="BC43" s="118"/>
      <c r="BD43" s="36"/>
      <c r="BE43" s="217">
        <f t="shared" si="1"/>
        <v>0</v>
      </c>
      <c r="BF43" s="217">
        <f t="shared" si="3"/>
        <v>0</v>
      </c>
    </row>
    <row r="44" spans="1:58" x14ac:dyDescent="0.3">
      <c r="A44" s="24">
        <v>33</v>
      </c>
      <c r="B44" s="18">
        <v>1112</v>
      </c>
      <c r="C44" s="143" t="s">
        <v>884</v>
      </c>
      <c r="D44" s="41"/>
      <c r="E44" s="41"/>
      <c r="F44" s="26"/>
      <c r="G44" s="27"/>
      <c r="H44" s="27"/>
      <c r="I44" s="25"/>
      <c r="J44" s="26"/>
      <c r="K44" s="27"/>
      <c r="L44" s="27"/>
      <c r="M44" s="25"/>
      <c r="N44" s="26"/>
      <c r="O44" s="27"/>
      <c r="P44" s="27"/>
      <c r="Q44" s="25"/>
      <c r="R44" s="26"/>
      <c r="S44" s="27"/>
      <c r="T44" s="27"/>
      <c r="U44" s="25"/>
      <c r="V44" s="26"/>
      <c r="W44" s="158" t="s">
        <v>927</v>
      </c>
      <c r="X44" s="147">
        <v>62.1</v>
      </c>
      <c r="Y44" s="25"/>
      <c r="Z44" s="26"/>
      <c r="AA44" s="27"/>
      <c r="AB44" s="27"/>
      <c r="AC44" s="25"/>
      <c r="AD44" s="26"/>
      <c r="AE44" s="27"/>
      <c r="AF44" s="27"/>
      <c r="AG44" s="25"/>
      <c r="AH44" s="26"/>
      <c r="AI44" s="27"/>
      <c r="AJ44" s="27"/>
      <c r="AK44" s="25"/>
      <c r="AL44" s="26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47"/>
      <c r="BA44" s="198">
        <f t="shared" si="0"/>
        <v>31.05</v>
      </c>
      <c r="BB44" s="1">
        <f t="shared" si="5"/>
        <v>0</v>
      </c>
      <c r="BC44" s="118"/>
      <c r="BD44" s="36"/>
      <c r="BE44" s="217">
        <f t="shared" si="1"/>
        <v>62.1</v>
      </c>
      <c r="BF44" s="217">
        <f t="shared" si="3"/>
        <v>31.05</v>
      </c>
    </row>
    <row r="45" spans="1:58" x14ac:dyDescent="0.3">
      <c r="A45" s="24">
        <v>34</v>
      </c>
      <c r="B45" s="18">
        <v>1112</v>
      </c>
      <c r="C45" s="144" t="s">
        <v>885</v>
      </c>
      <c r="D45" s="41"/>
      <c r="E45" s="41"/>
      <c r="F45" s="26"/>
      <c r="G45" s="27"/>
      <c r="H45" s="27"/>
      <c r="I45" s="25"/>
      <c r="J45" s="26"/>
      <c r="K45" s="27"/>
      <c r="L45" s="27"/>
      <c r="M45" s="25"/>
      <c r="N45" s="26"/>
      <c r="O45" s="27"/>
      <c r="P45" s="27"/>
      <c r="Q45" s="25"/>
      <c r="R45" s="26"/>
      <c r="S45" s="27"/>
      <c r="T45" s="27"/>
      <c r="U45" s="25"/>
      <c r="V45" s="26"/>
      <c r="W45" s="158" t="s">
        <v>927</v>
      </c>
      <c r="X45" s="147">
        <v>43.48</v>
      </c>
      <c r="Y45" s="25"/>
      <c r="Z45" s="26"/>
      <c r="AA45" s="27"/>
      <c r="AB45" s="27"/>
      <c r="AC45" s="25"/>
      <c r="AD45" s="26"/>
      <c r="AE45" s="27"/>
      <c r="AF45" s="27"/>
      <c r="AG45" s="25"/>
      <c r="AH45" s="26"/>
      <c r="AI45" s="27"/>
      <c r="AJ45" s="27"/>
      <c r="AK45" s="25"/>
      <c r="AL45" s="26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47"/>
      <c r="BA45" s="198">
        <f t="shared" si="0"/>
        <v>21.74</v>
      </c>
      <c r="BB45" s="1">
        <f t="shared" si="5"/>
        <v>0</v>
      </c>
      <c r="BC45" s="118"/>
      <c r="BD45" s="36"/>
      <c r="BE45" s="217">
        <f t="shared" si="1"/>
        <v>43.48</v>
      </c>
      <c r="BF45" s="217">
        <f t="shared" si="3"/>
        <v>21.74</v>
      </c>
    </row>
    <row r="46" spans="1:58" x14ac:dyDescent="0.3">
      <c r="A46" s="24">
        <v>35</v>
      </c>
      <c r="B46" s="18">
        <v>1112</v>
      </c>
      <c r="C46" s="144" t="s">
        <v>886</v>
      </c>
      <c r="D46" s="41"/>
      <c r="E46" s="41"/>
      <c r="F46" s="26"/>
      <c r="G46" s="27"/>
      <c r="H46" s="27"/>
      <c r="I46" s="25"/>
      <c r="J46" s="26"/>
      <c r="K46" s="27"/>
      <c r="L46" s="27"/>
      <c r="M46" s="25"/>
      <c r="N46" s="26"/>
      <c r="O46" s="27"/>
      <c r="P46" s="27"/>
      <c r="Q46" s="25"/>
      <c r="R46" s="26"/>
      <c r="S46" s="27"/>
      <c r="T46" s="27"/>
      <c r="U46" s="25"/>
      <c r="V46" s="26"/>
      <c r="W46" s="158" t="s">
        <v>927</v>
      </c>
      <c r="X46" s="147">
        <v>140</v>
      </c>
      <c r="Y46" s="25"/>
      <c r="Z46" s="26"/>
      <c r="AA46" s="27"/>
      <c r="AB46" s="27"/>
      <c r="AC46" s="25"/>
      <c r="AD46" s="26"/>
      <c r="AE46" s="27"/>
      <c r="AF46" s="27"/>
      <c r="AG46" s="25"/>
      <c r="AH46" s="26"/>
      <c r="AI46" s="27"/>
      <c r="AJ46" s="27"/>
      <c r="AK46" s="25"/>
      <c r="AL46" s="26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47"/>
      <c r="BA46" s="198">
        <f t="shared" si="0"/>
        <v>70</v>
      </c>
      <c r="BB46" s="1">
        <f t="shared" si="5"/>
        <v>0</v>
      </c>
      <c r="BC46" s="118"/>
      <c r="BD46" s="36"/>
      <c r="BE46" s="217">
        <f t="shared" si="1"/>
        <v>140</v>
      </c>
      <c r="BF46" s="217">
        <f t="shared" si="3"/>
        <v>70</v>
      </c>
    </row>
    <row r="47" spans="1:58" x14ac:dyDescent="0.3">
      <c r="A47" s="24">
        <v>36</v>
      </c>
      <c r="B47" s="18">
        <v>1112</v>
      </c>
      <c r="C47" s="144" t="s">
        <v>887</v>
      </c>
      <c r="D47" s="41"/>
      <c r="E47" s="41"/>
      <c r="F47" s="26"/>
      <c r="G47" s="27"/>
      <c r="H47" s="27"/>
      <c r="I47" s="25"/>
      <c r="J47" s="26"/>
      <c r="K47" s="27"/>
      <c r="L47" s="27"/>
      <c r="M47" s="25"/>
      <c r="N47" s="26"/>
      <c r="O47" s="27"/>
      <c r="P47" s="27"/>
      <c r="Q47" s="25"/>
      <c r="R47" s="26"/>
      <c r="S47" s="27"/>
      <c r="T47" s="27"/>
      <c r="U47" s="25"/>
      <c r="V47" s="26"/>
      <c r="W47" s="158" t="s">
        <v>927</v>
      </c>
      <c r="X47" s="147">
        <v>74.95</v>
      </c>
      <c r="Y47" s="25"/>
      <c r="Z47" s="26"/>
      <c r="AA47" s="27"/>
      <c r="AB47" s="27"/>
      <c r="AC47" s="25"/>
      <c r="AD47" s="26"/>
      <c r="AE47" s="27"/>
      <c r="AF47" s="27"/>
      <c r="AG47" s="25"/>
      <c r="AH47" s="26"/>
      <c r="AI47" s="27"/>
      <c r="AJ47" s="27"/>
      <c r="AK47" s="25"/>
      <c r="AL47" s="26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47"/>
      <c r="BA47" s="198">
        <f t="shared" si="0"/>
        <v>37.475000000000001</v>
      </c>
      <c r="BB47" s="1">
        <f t="shared" si="5"/>
        <v>0</v>
      </c>
      <c r="BC47" s="118"/>
      <c r="BD47" s="36"/>
      <c r="BE47" s="217">
        <f t="shared" si="1"/>
        <v>74.95</v>
      </c>
      <c r="BF47" s="217">
        <f t="shared" si="3"/>
        <v>37.475000000000001</v>
      </c>
    </row>
    <row r="48" spans="1:58" x14ac:dyDescent="0.3">
      <c r="A48" s="24">
        <v>37</v>
      </c>
      <c r="B48" s="18">
        <v>1112</v>
      </c>
      <c r="C48" s="145" t="s">
        <v>888</v>
      </c>
      <c r="D48" s="41"/>
      <c r="E48" s="41"/>
      <c r="F48" s="26"/>
      <c r="G48" s="27"/>
      <c r="H48" s="27"/>
      <c r="I48" s="25"/>
      <c r="J48" s="26"/>
      <c r="K48" s="27"/>
      <c r="L48" s="27"/>
      <c r="M48" s="25"/>
      <c r="N48" s="26"/>
      <c r="O48" s="27"/>
      <c r="P48" s="27"/>
      <c r="Q48" s="25"/>
      <c r="R48" s="26"/>
      <c r="S48" s="27"/>
      <c r="T48" s="27"/>
      <c r="U48" s="25"/>
      <c r="V48" s="26"/>
      <c r="W48" s="158" t="s">
        <v>927</v>
      </c>
      <c r="X48" s="147">
        <v>62.03</v>
      </c>
      <c r="Y48" s="25"/>
      <c r="Z48" s="26"/>
      <c r="AA48" s="27"/>
      <c r="AB48" s="27"/>
      <c r="AC48" s="25"/>
      <c r="AD48" s="26"/>
      <c r="AE48" s="27"/>
      <c r="AF48" s="27"/>
      <c r="AG48" s="25"/>
      <c r="AH48" s="26"/>
      <c r="AI48" s="27"/>
      <c r="AJ48" s="27"/>
      <c r="AK48" s="25"/>
      <c r="AL48" s="26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47"/>
      <c r="BA48" s="198">
        <f t="shared" si="0"/>
        <v>31.015000000000001</v>
      </c>
      <c r="BB48" s="1">
        <f t="shared" si="5"/>
        <v>0</v>
      </c>
      <c r="BC48" s="118"/>
      <c r="BD48" s="36"/>
      <c r="BE48" s="217">
        <f t="shared" si="1"/>
        <v>62.03</v>
      </c>
      <c r="BF48" s="217">
        <f t="shared" si="3"/>
        <v>31.015000000000001</v>
      </c>
    </row>
    <row r="49" spans="1:58" x14ac:dyDescent="0.3">
      <c r="A49" s="24">
        <v>38</v>
      </c>
      <c r="B49" s="18">
        <v>1112</v>
      </c>
      <c r="C49" s="145" t="s">
        <v>889</v>
      </c>
      <c r="D49" s="41"/>
      <c r="E49" s="41"/>
      <c r="F49" s="26"/>
      <c r="G49" s="27"/>
      <c r="H49" s="27"/>
      <c r="I49" s="25"/>
      <c r="J49" s="26"/>
      <c r="K49" s="27"/>
      <c r="L49" s="27"/>
      <c r="M49" s="25"/>
      <c r="N49" s="26"/>
      <c r="O49" s="27"/>
      <c r="P49" s="27"/>
      <c r="Q49" s="25"/>
      <c r="R49" s="26"/>
      <c r="S49" s="27"/>
      <c r="T49" s="27"/>
      <c r="U49" s="25"/>
      <c r="V49" s="26"/>
      <c r="W49" s="158" t="s">
        <v>927</v>
      </c>
      <c r="X49" s="147">
        <v>62.02</v>
      </c>
      <c r="Y49" s="25"/>
      <c r="Z49" s="26"/>
      <c r="AA49" s="27"/>
      <c r="AB49" s="27"/>
      <c r="AC49" s="25"/>
      <c r="AD49" s="26"/>
      <c r="AE49" s="27"/>
      <c r="AF49" s="27"/>
      <c r="AG49" s="25"/>
      <c r="AH49" s="26"/>
      <c r="AI49" s="27"/>
      <c r="AJ49" s="27"/>
      <c r="AK49" s="25"/>
      <c r="AL49" s="26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147"/>
      <c r="BA49" s="198">
        <f t="shared" si="0"/>
        <v>31.01</v>
      </c>
      <c r="BB49" s="1">
        <f t="shared" si="5"/>
        <v>0</v>
      </c>
      <c r="BC49" s="118"/>
      <c r="BD49" s="36"/>
      <c r="BE49" s="217">
        <f t="shared" si="1"/>
        <v>62.02</v>
      </c>
      <c r="BF49" s="217">
        <f t="shared" si="3"/>
        <v>31.01</v>
      </c>
    </row>
    <row r="50" spans="1:58" ht="17.25" customHeight="1" x14ac:dyDescent="0.3">
      <c r="A50" s="24">
        <v>39</v>
      </c>
      <c r="B50" s="18">
        <v>1112</v>
      </c>
      <c r="C50" s="146" t="s">
        <v>890</v>
      </c>
      <c r="D50" s="41"/>
      <c r="E50" s="41"/>
      <c r="F50" s="26"/>
      <c r="G50" s="27"/>
      <c r="H50" s="27"/>
      <c r="I50" s="25"/>
      <c r="J50" s="26"/>
      <c r="K50" s="27"/>
      <c r="L50" s="27"/>
      <c r="M50" s="25"/>
      <c r="N50" s="26"/>
      <c r="O50" s="27"/>
      <c r="P50" s="27"/>
      <c r="Q50" s="25"/>
      <c r="R50" s="26"/>
      <c r="S50" s="27"/>
      <c r="T50" s="27"/>
      <c r="U50" s="25"/>
      <c r="V50" s="26"/>
      <c r="W50" s="158" t="s">
        <v>927</v>
      </c>
      <c r="X50" s="147">
        <v>188</v>
      </c>
      <c r="Y50" s="25"/>
      <c r="Z50" s="26"/>
      <c r="AA50" s="27"/>
      <c r="AB50" s="27"/>
      <c r="AC50" s="25"/>
      <c r="AD50" s="26"/>
      <c r="AE50" s="27"/>
      <c r="AF50" s="27"/>
      <c r="AG50" s="25"/>
      <c r="AH50" s="26"/>
      <c r="AI50" s="27"/>
      <c r="AJ50" s="27"/>
      <c r="AK50" s="25"/>
      <c r="AL50" s="26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47"/>
      <c r="BA50" s="198">
        <f t="shared" si="0"/>
        <v>94</v>
      </c>
      <c r="BB50" s="1">
        <f t="shared" si="5"/>
        <v>0</v>
      </c>
      <c r="BC50" s="118"/>
      <c r="BD50" s="36"/>
      <c r="BE50" s="217">
        <f t="shared" si="1"/>
        <v>188</v>
      </c>
      <c r="BF50" s="217">
        <f t="shared" si="3"/>
        <v>94</v>
      </c>
    </row>
    <row r="51" spans="1:58" ht="17.25" customHeight="1" x14ac:dyDescent="0.3">
      <c r="A51" s="24">
        <f>A50+1</f>
        <v>40</v>
      </c>
      <c r="B51" s="18">
        <v>1112</v>
      </c>
      <c r="C51" s="140" t="s">
        <v>891</v>
      </c>
      <c r="D51" s="41"/>
      <c r="E51" s="41"/>
      <c r="F51" s="26"/>
      <c r="G51" s="27"/>
      <c r="H51" s="27"/>
      <c r="I51" s="25"/>
      <c r="J51" s="26"/>
      <c r="K51" s="27"/>
      <c r="L51" s="27"/>
      <c r="M51" s="25"/>
      <c r="N51" s="26"/>
      <c r="O51" s="27"/>
      <c r="P51" s="27"/>
      <c r="Q51" s="25"/>
      <c r="R51" s="26"/>
      <c r="S51" s="27"/>
      <c r="T51" s="27"/>
      <c r="U51" s="25"/>
      <c r="V51" s="26"/>
      <c r="W51" s="158" t="s">
        <v>927</v>
      </c>
      <c r="X51" s="150">
        <v>378.29</v>
      </c>
      <c r="Y51" s="25"/>
      <c r="Z51" s="26"/>
      <c r="AA51" s="27"/>
      <c r="AB51" s="27"/>
      <c r="AC51" s="25"/>
      <c r="AD51" s="26"/>
      <c r="AE51" s="27"/>
      <c r="AF51" s="27"/>
      <c r="AG51" s="25"/>
      <c r="AH51" s="26"/>
      <c r="AI51" s="27"/>
      <c r="AJ51" s="27"/>
      <c r="AK51" s="25"/>
      <c r="AL51" s="26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50"/>
      <c r="BA51" s="198">
        <f t="shared" si="0"/>
        <v>189.14500000000001</v>
      </c>
      <c r="BB51" s="1">
        <f t="shared" si="5"/>
        <v>0</v>
      </c>
      <c r="BC51" s="118"/>
      <c r="BD51" s="36"/>
      <c r="BE51" s="217">
        <f t="shared" si="1"/>
        <v>378.29</v>
      </c>
      <c r="BF51" s="217">
        <f t="shared" si="3"/>
        <v>189.14500000000001</v>
      </c>
    </row>
    <row r="52" spans="1:58" ht="17.25" customHeight="1" x14ac:dyDescent="0.3">
      <c r="A52" s="24">
        <f t="shared" ref="A52:A88" si="6">A51+1</f>
        <v>41</v>
      </c>
      <c r="B52" s="18">
        <v>1112</v>
      </c>
      <c r="C52" s="141" t="s">
        <v>892</v>
      </c>
      <c r="D52" s="41"/>
      <c r="E52" s="41"/>
      <c r="F52" s="26"/>
      <c r="G52" s="27"/>
      <c r="H52" s="27"/>
      <c r="I52" s="25"/>
      <c r="J52" s="26"/>
      <c r="K52" s="27"/>
      <c r="L52" s="27"/>
      <c r="M52" s="25"/>
      <c r="N52" s="26"/>
      <c r="O52" s="27"/>
      <c r="P52" s="27"/>
      <c r="Q52" s="25"/>
      <c r="R52" s="26"/>
      <c r="S52" s="27"/>
      <c r="T52" s="27"/>
      <c r="U52" s="25"/>
      <c r="V52" s="26"/>
      <c r="W52" s="158" t="s">
        <v>927</v>
      </c>
      <c r="X52" s="150">
        <v>843.92</v>
      </c>
      <c r="Y52" s="25"/>
      <c r="Z52" s="26"/>
      <c r="AA52" s="27"/>
      <c r="AB52" s="27"/>
      <c r="AC52" s="25"/>
      <c r="AD52" s="26"/>
      <c r="AE52" s="27"/>
      <c r="AF52" s="27"/>
      <c r="AG52" s="25"/>
      <c r="AH52" s="26"/>
      <c r="AI52" s="27"/>
      <c r="AJ52" s="27"/>
      <c r="AK52" s="25"/>
      <c r="AL52" s="26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50"/>
      <c r="BA52" s="198">
        <f t="shared" si="0"/>
        <v>421.96</v>
      </c>
      <c r="BB52" s="1">
        <f t="shared" si="5"/>
        <v>0</v>
      </c>
      <c r="BC52" s="118"/>
      <c r="BD52" s="36"/>
      <c r="BE52" s="217">
        <f t="shared" si="1"/>
        <v>843.92</v>
      </c>
      <c r="BF52" s="217">
        <f t="shared" si="3"/>
        <v>421.96</v>
      </c>
    </row>
    <row r="53" spans="1:58" ht="17.25" customHeight="1" x14ac:dyDescent="0.3">
      <c r="A53" s="24">
        <f t="shared" si="6"/>
        <v>42</v>
      </c>
      <c r="B53" s="18">
        <v>1112</v>
      </c>
      <c r="C53" s="141" t="s">
        <v>893</v>
      </c>
      <c r="D53" s="41"/>
      <c r="E53" s="41"/>
      <c r="F53" s="26"/>
      <c r="G53" s="27"/>
      <c r="H53" s="27"/>
      <c r="I53" s="25"/>
      <c r="J53" s="26"/>
      <c r="K53" s="27"/>
      <c r="L53" s="27"/>
      <c r="M53" s="25"/>
      <c r="N53" s="26"/>
      <c r="O53" s="27"/>
      <c r="P53" s="27"/>
      <c r="Q53" s="25"/>
      <c r="R53" s="26"/>
      <c r="S53" s="27"/>
      <c r="T53" s="27"/>
      <c r="U53" s="25"/>
      <c r="V53" s="26"/>
      <c r="W53" s="158" t="s">
        <v>927</v>
      </c>
      <c r="X53" s="150">
        <v>815.85</v>
      </c>
      <c r="Y53" s="25"/>
      <c r="Z53" s="26"/>
      <c r="AA53" s="27"/>
      <c r="AB53" s="27"/>
      <c r="AC53" s="25"/>
      <c r="AD53" s="26"/>
      <c r="AE53" s="27"/>
      <c r="AF53" s="27"/>
      <c r="AG53" s="25"/>
      <c r="AH53" s="26"/>
      <c r="AI53" s="27"/>
      <c r="AJ53" s="27"/>
      <c r="AK53" s="25"/>
      <c r="AL53" s="26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50"/>
      <c r="BA53" s="198">
        <f t="shared" si="0"/>
        <v>407.92500000000001</v>
      </c>
      <c r="BB53" s="1">
        <f t="shared" si="5"/>
        <v>0</v>
      </c>
      <c r="BC53" s="118"/>
      <c r="BD53" s="36"/>
      <c r="BE53" s="217">
        <f t="shared" si="1"/>
        <v>815.85</v>
      </c>
      <c r="BF53" s="217">
        <f t="shared" si="3"/>
        <v>407.92500000000001</v>
      </c>
    </row>
    <row r="54" spans="1:58" ht="17.25" customHeight="1" x14ac:dyDescent="0.3">
      <c r="A54" s="24">
        <f t="shared" si="6"/>
        <v>43</v>
      </c>
      <c r="B54" s="18">
        <v>1112</v>
      </c>
      <c r="C54" s="140" t="s">
        <v>894</v>
      </c>
      <c r="D54" s="41"/>
      <c r="E54" s="41"/>
      <c r="F54" s="26"/>
      <c r="G54" s="27"/>
      <c r="H54" s="27"/>
      <c r="I54" s="25"/>
      <c r="J54" s="26"/>
      <c r="K54" s="27"/>
      <c r="L54" s="27"/>
      <c r="M54" s="25"/>
      <c r="N54" s="26"/>
      <c r="O54" s="27"/>
      <c r="P54" s="27"/>
      <c r="Q54" s="25"/>
      <c r="R54" s="26"/>
      <c r="S54" s="27"/>
      <c r="T54" s="27"/>
      <c r="U54" s="25"/>
      <c r="V54" s="26"/>
      <c r="W54" s="158" t="s">
        <v>927</v>
      </c>
      <c r="X54" s="150">
        <v>722</v>
      </c>
      <c r="Y54" s="25"/>
      <c r="Z54" s="26"/>
      <c r="AA54" s="27"/>
      <c r="AB54" s="27"/>
      <c r="AC54" s="25"/>
      <c r="AD54" s="26"/>
      <c r="AE54" s="27"/>
      <c r="AF54" s="27"/>
      <c r="AG54" s="25"/>
      <c r="AH54" s="26"/>
      <c r="AI54" s="27"/>
      <c r="AJ54" s="27"/>
      <c r="AK54" s="25"/>
      <c r="AL54" s="26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50"/>
      <c r="BA54" s="198">
        <f t="shared" si="0"/>
        <v>361</v>
      </c>
      <c r="BB54" s="1">
        <f t="shared" si="5"/>
        <v>0</v>
      </c>
      <c r="BC54" s="118"/>
      <c r="BD54" s="36"/>
      <c r="BE54" s="217">
        <f t="shared" si="1"/>
        <v>722</v>
      </c>
      <c r="BF54" s="217">
        <f t="shared" si="3"/>
        <v>361</v>
      </c>
    </row>
    <row r="55" spans="1:58" ht="17.25" customHeight="1" x14ac:dyDescent="0.3">
      <c r="A55" s="24">
        <f t="shared" si="6"/>
        <v>44</v>
      </c>
      <c r="B55" s="18">
        <v>1112</v>
      </c>
      <c r="C55" s="140" t="s">
        <v>895</v>
      </c>
      <c r="D55" s="41"/>
      <c r="E55" s="41"/>
      <c r="F55" s="26"/>
      <c r="G55" s="27"/>
      <c r="H55" s="27"/>
      <c r="I55" s="25"/>
      <c r="J55" s="26"/>
      <c r="K55" s="27"/>
      <c r="L55" s="27"/>
      <c r="M55" s="25"/>
      <c r="N55" s="26"/>
      <c r="O55" s="27"/>
      <c r="P55" s="27"/>
      <c r="Q55" s="25"/>
      <c r="R55" s="26"/>
      <c r="S55" s="27"/>
      <c r="T55" s="27"/>
      <c r="U55" s="25"/>
      <c r="V55" s="26"/>
      <c r="W55" s="158" t="s">
        <v>927</v>
      </c>
      <c r="X55" s="150">
        <v>759.2</v>
      </c>
      <c r="Y55" s="25"/>
      <c r="Z55" s="26"/>
      <c r="AA55" s="27"/>
      <c r="AB55" s="27"/>
      <c r="AC55" s="25"/>
      <c r="AD55" s="26"/>
      <c r="AE55" s="27"/>
      <c r="AF55" s="27"/>
      <c r="AG55" s="25"/>
      <c r="AH55" s="26"/>
      <c r="AI55" s="27"/>
      <c r="AJ55" s="27"/>
      <c r="AK55" s="25"/>
      <c r="AL55" s="26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150"/>
      <c r="BA55" s="198">
        <f t="shared" si="0"/>
        <v>379.6</v>
      </c>
      <c r="BB55" s="1">
        <f t="shared" si="5"/>
        <v>0</v>
      </c>
      <c r="BC55" s="118"/>
      <c r="BD55" s="36"/>
      <c r="BE55" s="217">
        <f t="shared" si="1"/>
        <v>759.2</v>
      </c>
      <c r="BF55" s="217">
        <f t="shared" si="3"/>
        <v>379.6</v>
      </c>
    </row>
    <row r="56" spans="1:58" ht="17.25" customHeight="1" x14ac:dyDescent="0.3">
      <c r="A56" s="24">
        <f t="shared" si="6"/>
        <v>45</v>
      </c>
      <c r="B56" s="18">
        <v>1112</v>
      </c>
      <c r="C56" s="99" t="s">
        <v>896</v>
      </c>
      <c r="D56" s="41"/>
      <c r="E56" s="41"/>
      <c r="F56" s="26"/>
      <c r="G56" s="27"/>
      <c r="H56" s="27"/>
      <c r="I56" s="25"/>
      <c r="J56" s="26"/>
      <c r="K56" s="27"/>
      <c r="L56" s="27"/>
      <c r="M56" s="25"/>
      <c r="N56" s="26"/>
      <c r="O56" s="27"/>
      <c r="P56" s="27"/>
      <c r="Q56" s="25"/>
      <c r="R56" s="26"/>
      <c r="S56" s="27"/>
      <c r="T56" s="27"/>
      <c r="U56" s="25"/>
      <c r="V56" s="26"/>
      <c r="W56" s="158" t="s">
        <v>927</v>
      </c>
      <c r="X56" s="150">
        <v>675.2</v>
      </c>
      <c r="Y56" s="25"/>
      <c r="Z56" s="26"/>
      <c r="AA56" s="27"/>
      <c r="AB56" s="27"/>
      <c r="AC56" s="25"/>
      <c r="AD56" s="26"/>
      <c r="AE56" s="27"/>
      <c r="AF56" s="27"/>
      <c r="AG56" s="25"/>
      <c r="AH56" s="26"/>
      <c r="AI56" s="27"/>
      <c r="AJ56" s="27"/>
      <c r="AK56" s="25"/>
      <c r="AL56" s="26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150"/>
      <c r="BA56" s="198">
        <f t="shared" si="0"/>
        <v>337.6</v>
      </c>
      <c r="BB56" s="1">
        <f t="shared" si="5"/>
        <v>0</v>
      </c>
      <c r="BC56" s="118"/>
      <c r="BD56" s="36"/>
      <c r="BE56" s="217">
        <f t="shared" si="1"/>
        <v>675.2</v>
      </c>
      <c r="BF56" s="217">
        <f t="shared" si="3"/>
        <v>337.6</v>
      </c>
    </row>
    <row r="57" spans="1:58" ht="17.25" customHeight="1" x14ac:dyDescent="0.3">
      <c r="A57" s="24">
        <f t="shared" si="6"/>
        <v>46</v>
      </c>
      <c r="B57" s="18">
        <v>1112</v>
      </c>
      <c r="C57" s="99" t="s">
        <v>897</v>
      </c>
      <c r="D57" s="41"/>
      <c r="E57" s="41"/>
      <c r="F57" s="26"/>
      <c r="G57" s="27"/>
      <c r="H57" s="27"/>
      <c r="I57" s="25"/>
      <c r="J57" s="26"/>
      <c r="K57" s="27"/>
      <c r="L57" s="27"/>
      <c r="M57" s="25"/>
      <c r="N57" s="26"/>
      <c r="O57" s="27"/>
      <c r="P57" s="27"/>
      <c r="Q57" s="25"/>
      <c r="R57" s="26"/>
      <c r="S57" s="27"/>
      <c r="T57" s="27"/>
      <c r="U57" s="25"/>
      <c r="V57" s="26"/>
      <c r="W57" s="158" t="s">
        <v>927</v>
      </c>
      <c r="X57" s="150">
        <v>796.11</v>
      </c>
      <c r="Y57" s="25"/>
      <c r="Z57" s="26"/>
      <c r="AA57" s="27"/>
      <c r="AB57" s="27"/>
      <c r="AC57" s="25"/>
      <c r="AD57" s="26"/>
      <c r="AE57" s="27"/>
      <c r="AF57" s="27"/>
      <c r="AG57" s="25"/>
      <c r="AH57" s="26"/>
      <c r="AI57" s="27"/>
      <c r="AJ57" s="27"/>
      <c r="AK57" s="25"/>
      <c r="AL57" s="26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50"/>
      <c r="BA57" s="198">
        <f t="shared" si="0"/>
        <v>398.05500000000001</v>
      </c>
      <c r="BB57" s="1">
        <f t="shared" si="5"/>
        <v>0</v>
      </c>
      <c r="BC57" s="118"/>
      <c r="BD57" s="36"/>
      <c r="BE57" s="217">
        <f t="shared" si="1"/>
        <v>796.11</v>
      </c>
      <c r="BF57" s="217">
        <f t="shared" si="3"/>
        <v>398.05500000000001</v>
      </c>
    </row>
    <row r="58" spans="1:58" ht="17.25" customHeight="1" x14ac:dyDescent="0.3">
      <c r="A58" s="24">
        <f t="shared" si="6"/>
        <v>47</v>
      </c>
      <c r="B58" s="18">
        <v>1112</v>
      </c>
      <c r="C58" s="99" t="s">
        <v>898</v>
      </c>
      <c r="D58" s="41"/>
      <c r="E58" s="41"/>
      <c r="F58" s="26"/>
      <c r="G58" s="27"/>
      <c r="H58" s="27"/>
      <c r="I58" s="25"/>
      <c r="J58" s="26"/>
      <c r="K58" s="27"/>
      <c r="L58" s="27"/>
      <c r="M58" s="25"/>
      <c r="N58" s="26"/>
      <c r="O58" s="27"/>
      <c r="P58" s="27"/>
      <c r="Q58" s="25"/>
      <c r="R58" s="26"/>
      <c r="S58" s="27"/>
      <c r="T58" s="27"/>
      <c r="U58" s="25"/>
      <c r="V58" s="26"/>
      <c r="W58" s="158" t="s">
        <v>927</v>
      </c>
      <c r="X58" s="150">
        <v>469.14</v>
      </c>
      <c r="Y58" s="25"/>
      <c r="Z58" s="26"/>
      <c r="AA58" s="27"/>
      <c r="AB58" s="27"/>
      <c r="AC58" s="25"/>
      <c r="AD58" s="26"/>
      <c r="AE58" s="27"/>
      <c r="AF58" s="27"/>
      <c r="AG58" s="25"/>
      <c r="AH58" s="26"/>
      <c r="AI58" s="27"/>
      <c r="AJ58" s="27"/>
      <c r="AK58" s="25"/>
      <c r="AL58" s="26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50"/>
      <c r="BA58" s="198">
        <f t="shared" si="0"/>
        <v>234.57</v>
      </c>
      <c r="BB58" s="1">
        <f t="shared" si="5"/>
        <v>0</v>
      </c>
      <c r="BC58" s="118"/>
      <c r="BD58" s="36"/>
      <c r="BE58" s="217">
        <f t="shared" si="1"/>
        <v>469.14</v>
      </c>
      <c r="BF58" s="217">
        <f t="shared" si="3"/>
        <v>234.57</v>
      </c>
    </row>
    <row r="59" spans="1:58" ht="17.25" customHeight="1" x14ac:dyDescent="0.3">
      <c r="A59" s="24">
        <f t="shared" si="6"/>
        <v>48</v>
      </c>
      <c r="B59" s="18">
        <v>1112</v>
      </c>
      <c r="C59" s="99" t="s">
        <v>899</v>
      </c>
      <c r="D59" s="41"/>
      <c r="E59" s="41"/>
      <c r="F59" s="26"/>
      <c r="G59" s="27"/>
      <c r="H59" s="27"/>
      <c r="I59" s="25"/>
      <c r="J59" s="26"/>
      <c r="K59" s="27"/>
      <c r="L59" s="27"/>
      <c r="M59" s="25"/>
      <c r="N59" s="26"/>
      <c r="O59" s="27"/>
      <c r="P59" s="27"/>
      <c r="Q59" s="25"/>
      <c r="R59" s="26"/>
      <c r="S59" s="27"/>
      <c r="T59" s="27"/>
      <c r="U59" s="25"/>
      <c r="V59" s="26"/>
      <c r="W59" s="158" t="s">
        <v>927</v>
      </c>
      <c r="X59" s="150">
        <v>586.74</v>
      </c>
      <c r="Y59" s="25"/>
      <c r="Z59" s="26"/>
      <c r="AA59" s="27"/>
      <c r="AB59" s="27"/>
      <c r="AC59" s="25"/>
      <c r="AD59" s="26"/>
      <c r="AE59" s="27"/>
      <c r="AF59" s="27"/>
      <c r="AG59" s="25"/>
      <c r="AH59" s="26"/>
      <c r="AI59" s="27"/>
      <c r="AJ59" s="27"/>
      <c r="AK59" s="25"/>
      <c r="AL59" s="26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50"/>
      <c r="BA59" s="198">
        <f t="shared" si="0"/>
        <v>293.37</v>
      </c>
      <c r="BB59" s="1">
        <f t="shared" si="5"/>
        <v>0</v>
      </c>
      <c r="BC59" s="118"/>
      <c r="BD59" s="36"/>
      <c r="BE59" s="217">
        <f t="shared" si="1"/>
        <v>586.74</v>
      </c>
      <c r="BF59" s="217">
        <f t="shared" si="3"/>
        <v>293.37</v>
      </c>
    </row>
    <row r="60" spans="1:58" ht="17.25" customHeight="1" x14ac:dyDescent="0.3">
      <c r="A60" s="24">
        <f t="shared" si="6"/>
        <v>49</v>
      </c>
      <c r="B60" s="18">
        <v>1112</v>
      </c>
      <c r="C60" s="142" t="s">
        <v>900</v>
      </c>
      <c r="D60" s="41"/>
      <c r="E60" s="41"/>
      <c r="F60" s="26"/>
      <c r="G60" s="27"/>
      <c r="H60" s="27"/>
      <c r="I60" s="25"/>
      <c r="J60" s="26"/>
      <c r="K60" s="27"/>
      <c r="L60" s="27"/>
      <c r="M60" s="25"/>
      <c r="N60" s="26"/>
      <c r="O60" s="27"/>
      <c r="P60" s="27"/>
      <c r="Q60" s="25"/>
      <c r="R60" s="26"/>
      <c r="S60" s="27"/>
      <c r="T60" s="27"/>
      <c r="U60" s="25"/>
      <c r="V60" s="26"/>
      <c r="W60" s="158" t="s">
        <v>927</v>
      </c>
      <c r="X60" s="150">
        <v>581.28</v>
      </c>
      <c r="Y60" s="25"/>
      <c r="Z60" s="26"/>
      <c r="AA60" s="27"/>
      <c r="AB60" s="27"/>
      <c r="AC60" s="25"/>
      <c r="AD60" s="26"/>
      <c r="AE60" s="27"/>
      <c r="AF60" s="27"/>
      <c r="AG60" s="25"/>
      <c r="AH60" s="26"/>
      <c r="AI60" s="27"/>
      <c r="AJ60" s="27"/>
      <c r="AK60" s="25"/>
      <c r="AL60" s="26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50"/>
      <c r="BA60" s="198">
        <f t="shared" si="0"/>
        <v>290.64</v>
      </c>
      <c r="BB60" s="1">
        <f t="shared" si="5"/>
        <v>0</v>
      </c>
      <c r="BC60" s="118"/>
      <c r="BD60" s="36"/>
      <c r="BE60" s="217">
        <f t="shared" si="1"/>
        <v>581.28</v>
      </c>
      <c r="BF60" s="217">
        <f t="shared" si="3"/>
        <v>290.64</v>
      </c>
    </row>
    <row r="61" spans="1:58" ht="17.25" customHeight="1" x14ac:dyDescent="0.3">
      <c r="A61" s="24">
        <f t="shared" si="6"/>
        <v>50</v>
      </c>
      <c r="B61" s="18">
        <v>1112</v>
      </c>
      <c r="C61" s="142" t="s">
        <v>901</v>
      </c>
      <c r="D61" s="41"/>
      <c r="E61" s="41"/>
      <c r="F61" s="26"/>
      <c r="G61" s="27"/>
      <c r="H61" s="27"/>
      <c r="I61" s="25"/>
      <c r="J61" s="26"/>
      <c r="K61" s="27"/>
      <c r="L61" s="27"/>
      <c r="M61" s="25"/>
      <c r="N61" s="26"/>
      <c r="O61" s="27"/>
      <c r="P61" s="27"/>
      <c r="Q61" s="25"/>
      <c r="R61" s="26"/>
      <c r="S61" s="27"/>
      <c r="T61" s="27"/>
      <c r="U61" s="25"/>
      <c r="V61" s="26"/>
      <c r="W61" s="158" t="s">
        <v>927</v>
      </c>
      <c r="X61" s="150">
        <v>837.2</v>
      </c>
      <c r="Y61" s="25"/>
      <c r="Z61" s="26"/>
      <c r="AA61" s="27"/>
      <c r="AB61" s="27"/>
      <c r="AC61" s="25"/>
      <c r="AD61" s="26"/>
      <c r="AE61" s="27"/>
      <c r="AF61" s="27"/>
      <c r="AG61" s="25"/>
      <c r="AH61" s="26"/>
      <c r="AI61" s="27"/>
      <c r="AJ61" s="27"/>
      <c r="AK61" s="25"/>
      <c r="AL61" s="26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50"/>
      <c r="BA61" s="198">
        <f t="shared" si="0"/>
        <v>418.6</v>
      </c>
      <c r="BB61" s="1">
        <f t="shared" si="5"/>
        <v>0</v>
      </c>
      <c r="BC61" s="118"/>
      <c r="BD61" s="36"/>
      <c r="BE61" s="217">
        <f t="shared" si="1"/>
        <v>837.2</v>
      </c>
      <c r="BF61" s="217">
        <f t="shared" si="3"/>
        <v>418.6</v>
      </c>
    </row>
    <row r="62" spans="1:58" ht="17.25" customHeight="1" x14ac:dyDescent="0.3">
      <c r="A62" s="24">
        <f t="shared" si="6"/>
        <v>51</v>
      </c>
      <c r="B62" s="18">
        <v>1112</v>
      </c>
      <c r="C62" s="142" t="s">
        <v>902</v>
      </c>
      <c r="D62" s="41"/>
      <c r="E62" s="41"/>
      <c r="F62" s="26"/>
      <c r="G62" s="27"/>
      <c r="H62" s="27"/>
      <c r="I62" s="25"/>
      <c r="J62" s="26"/>
      <c r="K62" s="27"/>
      <c r="L62" s="27"/>
      <c r="M62" s="25"/>
      <c r="N62" s="26"/>
      <c r="O62" s="27"/>
      <c r="P62" s="27"/>
      <c r="Q62" s="25"/>
      <c r="R62" s="26"/>
      <c r="S62" s="27"/>
      <c r="T62" s="27"/>
      <c r="U62" s="25"/>
      <c r="V62" s="26"/>
      <c r="W62" s="158" t="s">
        <v>927</v>
      </c>
      <c r="X62" s="150">
        <v>570.08000000000004</v>
      </c>
      <c r="Y62" s="25"/>
      <c r="Z62" s="26"/>
      <c r="AA62" s="27"/>
      <c r="AB62" s="27"/>
      <c r="AC62" s="25"/>
      <c r="AD62" s="26"/>
      <c r="AE62" s="27"/>
      <c r="AF62" s="27"/>
      <c r="AG62" s="25"/>
      <c r="AH62" s="26"/>
      <c r="AI62" s="27"/>
      <c r="AJ62" s="27"/>
      <c r="AK62" s="25"/>
      <c r="AL62" s="26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50"/>
      <c r="BA62" s="198">
        <f t="shared" si="0"/>
        <v>285.04000000000002</v>
      </c>
      <c r="BB62" s="1">
        <f t="shared" si="5"/>
        <v>0</v>
      </c>
      <c r="BC62" s="118"/>
      <c r="BD62" s="36"/>
      <c r="BE62" s="217">
        <f t="shared" si="1"/>
        <v>570.08000000000004</v>
      </c>
      <c r="BF62" s="217">
        <f t="shared" si="3"/>
        <v>285.04000000000002</v>
      </c>
    </row>
    <row r="63" spans="1:58" ht="17.25" customHeight="1" x14ac:dyDescent="0.3">
      <c r="A63" s="24">
        <f t="shared" si="6"/>
        <v>52</v>
      </c>
      <c r="B63" s="18">
        <v>1112</v>
      </c>
      <c r="C63" s="142" t="s">
        <v>903</v>
      </c>
      <c r="D63" s="41"/>
      <c r="E63" s="41"/>
      <c r="F63" s="26"/>
      <c r="G63" s="27"/>
      <c r="H63" s="27"/>
      <c r="I63" s="25"/>
      <c r="J63" s="26"/>
      <c r="K63" s="27"/>
      <c r="L63" s="27"/>
      <c r="M63" s="25"/>
      <c r="N63" s="26"/>
      <c r="O63" s="27"/>
      <c r="P63" s="27"/>
      <c r="Q63" s="25"/>
      <c r="R63" s="26"/>
      <c r="S63" s="27"/>
      <c r="T63" s="27"/>
      <c r="U63" s="25"/>
      <c r="V63" s="26"/>
      <c r="W63" s="158" t="s">
        <v>927</v>
      </c>
      <c r="X63" s="150">
        <v>834.12</v>
      </c>
      <c r="Y63" s="25"/>
      <c r="Z63" s="26"/>
      <c r="AA63" s="27"/>
      <c r="AB63" s="27"/>
      <c r="AC63" s="25"/>
      <c r="AD63" s="26"/>
      <c r="AE63" s="27"/>
      <c r="AF63" s="27"/>
      <c r="AG63" s="25"/>
      <c r="AH63" s="26"/>
      <c r="AI63" s="27"/>
      <c r="AJ63" s="27"/>
      <c r="AK63" s="25"/>
      <c r="AL63" s="26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50"/>
      <c r="BA63" s="198">
        <f t="shared" si="0"/>
        <v>417.06</v>
      </c>
      <c r="BB63" s="1">
        <f t="shared" si="5"/>
        <v>0</v>
      </c>
      <c r="BC63" s="118"/>
      <c r="BD63" s="36"/>
      <c r="BE63" s="217">
        <f t="shared" si="1"/>
        <v>834.12</v>
      </c>
      <c r="BF63" s="217">
        <f t="shared" si="3"/>
        <v>417.06</v>
      </c>
    </row>
    <row r="64" spans="1:58" ht="17.25" customHeight="1" x14ac:dyDescent="0.3">
      <c r="A64" s="24">
        <f t="shared" si="6"/>
        <v>53</v>
      </c>
      <c r="B64" s="18">
        <v>1112</v>
      </c>
      <c r="C64" s="142" t="s">
        <v>904</v>
      </c>
      <c r="D64" s="41"/>
      <c r="E64" s="41"/>
      <c r="F64" s="26"/>
      <c r="G64" s="27"/>
      <c r="H64" s="27"/>
      <c r="I64" s="25"/>
      <c r="J64" s="26"/>
      <c r="K64" s="27"/>
      <c r="L64" s="27"/>
      <c r="M64" s="25"/>
      <c r="N64" s="26"/>
      <c r="O64" s="27"/>
      <c r="P64" s="27"/>
      <c r="Q64" s="25"/>
      <c r="R64" s="26"/>
      <c r="S64" s="27"/>
      <c r="T64" s="27"/>
      <c r="U64" s="25"/>
      <c r="V64" s="26"/>
      <c r="W64" s="158" t="s">
        <v>927</v>
      </c>
      <c r="X64" s="150">
        <v>588</v>
      </c>
      <c r="Y64" s="25"/>
      <c r="Z64" s="26"/>
      <c r="AA64" s="27"/>
      <c r="AB64" s="27"/>
      <c r="AC64" s="25"/>
      <c r="AD64" s="26"/>
      <c r="AE64" s="27"/>
      <c r="AF64" s="27"/>
      <c r="AG64" s="25"/>
      <c r="AH64" s="26"/>
      <c r="AI64" s="27"/>
      <c r="AJ64" s="27"/>
      <c r="AK64" s="25"/>
      <c r="AL64" s="26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50"/>
      <c r="BA64" s="198">
        <f t="shared" si="0"/>
        <v>294</v>
      </c>
      <c r="BB64" s="1">
        <f t="shared" si="5"/>
        <v>0</v>
      </c>
      <c r="BC64" s="118"/>
      <c r="BD64" s="36"/>
      <c r="BE64" s="217">
        <f t="shared" si="1"/>
        <v>588</v>
      </c>
      <c r="BF64" s="217">
        <f t="shared" si="3"/>
        <v>294</v>
      </c>
    </row>
    <row r="65" spans="1:58" ht="17.25" customHeight="1" x14ac:dyDescent="0.3">
      <c r="A65" s="24">
        <f t="shared" si="6"/>
        <v>54</v>
      </c>
      <c r="B65" s="18">
        <v>1112</v>
      </c>
      <c r="C65" s="142" t="s">
        <v>905</v>
      </c>
      <c r="D65" s="41"/>
      <c r="E65" s="41"/>
      <c r="F65" s="26"/>
      <c r="G65" s="27"/>
      <c r="H65" s="27"/>
      <c r="I65" s="25"/>
      <c r="J65" s="26"/>
      <c r="K65" s="27"/>
      <c r="L65" s="27"/>
      <c r="M65" s="25"/>
      <c r="N65" s="26"/>
      <c r="O65" s="27"/>
      <c r="P65" s="27"/>
      <c r="Q65" s="25"/>
      <c r="R65" s="26"/>
      <c r="S65" s="27"/>
      <c r="T65" s="27"/>
      <c r="U65" s="25"/>
      <c r="V65" s="26"/>
      <c r="W65" s="158" t="s">
        <v>927</v>
      </c>
      <c r="X65" s="150">
        <v>1045.72</v>
      </c>
      <c r="Y65" s="25"/>
      <c r="Z65" s="26"/>
      <c r="AA65" s="27"/>
      <c r="AB65" s="27"/>
      <c r="AC65" s="25"/>
      <c r="AD65" s="26"/>
      <c r="AE65" s="27"/>
      <c r="AF65" s="27"/>
      <c r="AG65" s="25"/>
      <c r="AH65" s="26"/>
      <c r="AI65" s="27"/>
      <c r="AJ65" s="27"/>
      <c r="AK65" s="25"/>
      <c r="AL65" s="26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50"/>
      <c r="BA65" s="198">
        <f t="shared" si="0"/>
        <v>522.86</v>
      </c>
      <c r="BB65" s="1">
        <f t="shared" si="5"/>
        <v>0</v>
      </c>
      <c r="BC65" s="118"/>
      <c r="BD65" s="36"/>
      <c r="BE65" s="217">
        <f t="shared" si="1"/>
        <v>1045.72</v>
      </c>
      <c r="BF65" s="217">
        <f t="shared" si="3"/>
        <v>522.86</v>
      </c>
    </row>
    <row r="66" spans="1:58" ht="17.25" customHeight="1" x14ac:dyDescent="0.3">
      <c r="A66" s="24">
        <f t="shared" si="6"/>
        <v>55</v>
      </c>
      <c r="B66" s="18">
        <v>1112</v>
      </c>
      <c r="C66" s="142" t="s">
        <v>906</v>
      </c>
      <c r="D66" s="41"/>
      <c r="E66" s="41"/>
      <c r="F66" s="26"/>
      <c r="G66" s="27"/>
      <c r="H66" s="27"/>
      <c r="I66" s="25"/>
      <c r="J66" s="26"/>
      <c r="K66" s="27"/>
      <c r="L66" s="27"/>
      <c r="M66" s="25"/>
      <c r="N66" s="26"/>
      <c r="O66" s="27"/>
      <c r="P66" s="27"/>
      <c r="Q66" s="25"/>
      <c r="R66" s="26"/>
      <c r="S66" s="27"/>
      <c r="T66" s="27"/>
      <c r="U66" s="25"/>
      <c r="V66" s="26"/>
      <c r="W66" s="158" t="s">
        <v>927</v>
      </c>
      <c r="X66" s="150">
        <v>600</v>
      </c>
      <c r="Y66" s="25"/>
      <c r="Z66" s="26"/>
      <c r="AA66" s="27"/>
      <c r="AB66" s="27"/>
      <c r="AC66" s="25"/>
      <c r="AD66" s="26"/>
      <c r="AE66" s="27"/>
      <c r="AF66" s="27"/>
      <c r="AG66" s="25"/>
      <c r="AH66" s="26"/>
      <c r="AI66" s="27"/>
      <c r="AJ66" s="27"/>
      <c r="AK66" s="25"/>
      <c r="AL66" s="26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50"/>
      <c r="BA66" s="198">
        <f t="shared" si="0"/>
        <v>300</v>
      </c>
      <c r="BB66" s="1">
        <f t="shared" si="5"/>
        <v>0</v>
      </c>
      <c r="BC66" s="118"/>
      <c r="BD66" s="36"/>
      <c r="BE66" s="217">
        <f t="shared" si="1"/>
        <v>600</v>
      </c>
      <c r="BF66" s="217">
        <f t="shared" si="3"/>
        <v>300</v>
      </c>
    </row>
    <row r="67" spans="1:58" ht="17.25" customHeight="1" x14ac:dyDescent="0.3">
      <c r="A67" s="24">
        <f t="shared" si="6"/>
        <v>56</v>
      </c>
      <c r="B67" s="18">
        <v>1112</v>
      </c>
      <c r="C67" s="142" t="s">
        <v>907</v>
      </c>
      <c r="D67" s="41"/>
      <c r="E67" s="41"/>
      <c r="F67" s="26"/>
      <c r="G67" s="27"/>
      <c r="H67" s="27"/>
      <c r="I67" s="25"/>
      <c r="J67" s="26"/>
      <c r="K67" s="27"/>
      <c r="L67" s="27"/>
      <c r="M67" s="25"/>
      <c r="N67" s="26"/>
      <c r="O67" s="27"/>
      <c r="P67" s="27"/>
      <c r="Q67" s="25"/>
      <c r="R67" s="26"/>
      <c r="S67" s="27"/>
      <c r="T67" s="27"/>
      <c r="U67" s="25"/>
      <c r="V67" s="26"/>
      <c r="W67" s="158" t="s">
        <v>927</v>
      </c>
      <c r="X67" s="150">
        <v>443.76</v>
      </c>
      <c r="Y67" s="25"/>
      <c r="Z67" s="26"/>
      <c r="AA67" s="27"/>
      <c r="AB67" s="27"/>
      <c r="AC67" s="25"/>
      <c r="AD67" s="26"/>
      <c r="AE67" s="27"/>
      <c r="AF67" s="27"/>
      <c r="AG67" s="25"/>
      <c r="AH67" s="26"/>
      <c r="AI67" s="27"/>
      <c r="AJ67" s="27"/>
      <c r="AK67" s="25"/>
      <c r="AL67" s="26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50"/>
      <c r="BA67" s="198">
        <f t="shared" si="0"/>
        <v>221.88</v>
      </c>
      <c r="BB67" s="1">
        <f t="shared" si="5"/>
        <v>0</v>
      </c>
      <c r="BC67" s="118"/>
      <c r="BD67" s="36"/>
      <c r="BE67" s="217">
        <f t="shared" si="1"/>
        <v>443.76</v>
      </c>
      <c r="BF67" s="217">
        <f t="shared" si="3"/>
        <v>221.88</v>
      </c>
    </row>
    <row r="68" spans="1:58" x14ac:dyDescent="0.3">
      <c r="A68" s="24">
        <f t="shared" si="6"/>
        <v>57</v>
      </c>
      <c r="B68" s="18">
        <v>1112</v>
      </c>
      <c r="C68" s="142" t="s">
        <v>908</v>
      </c>
      <c r="D68" s="41"/>
      <c r="E68" s="41"/>
      <c r="F68" s="26"/>
      <c r="G68" s="27"/>
      <c r="H68" s="27"/>
      <c r="I68" s="25"/>
      <c r="J68" s="26"/>
      <c r="K68" s="27"/>
      <c r="L68" s="27"/>
      <c r="M68" s="25"/>
      <c r="N68" s="26"/>
      <c r="O68" s="27"/>
      <c r="P68" s="27"/>
      <c r="Q68" s="25"/>
      <c r="R68" s="26"/>
      <c r="S68" s="27"/>
      <c r="T68" s="27"/>
      <c r="U68" s="25"/>
      <c r="V68" s="26"/>
      <c r="W68" s="158" t="s">
        <v>927</v>
      </c>
      <c r="X68" s="151">
        <v>763.62</v>
      </c>
      <c r="Y68" s="25"/>
      <c r="Z68" s="26"/>
      <c r="AA68" s="27"/>
      <c r="AB68" s="27"/>
      <c r="AC68" s="25"/>
      <c r="AD68" s="26"/>
      <c r="AE68" s="27"/>
      <c r="AF68" s="27"/>
      <c r="AG68" s="25"/>
      <c r="AH68" s="26"/>
      <c r="AI68" s="27"/>
      <c r="AJ68" s="27"/>
      <c r="AK68" s="25"/>
      <c r="AL68" s="26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51"/>
      <c r="BA68" s="198">
        <f t="shared" si="0"/>
        <v>381.81</v>
      </c>
      <c r="BB68" s="1">
        <f t="shared" si="5"/>
        <v>0</v>
      </c>
      <c r="BC68" s="118"/>
      <c r="BD68" s="36"/>
      <c r="BE68" s="217">
        <f t="shared" si="1"/>
        <v>763.62</v>
      </c>
      <c r="BF68" s="217">
        <f t="shared" si="3"/>
        <v>381.81</v>
      </c>
    </row>
    <row r="69" spans="1:58" x14ac:dyDescent="0.3">
      <c r="A69" s="24">
        <f t="shared" si="6"/>
        <v>58</v>
      </c>
      <c r="B69" s="18">
        <v>1112</v>
      </c>
      <c r="C69" s="143" t="s">
        <v>909</v>
      </c>
      <c r="D69" s="41"/>
      <c r="E69" s="41"/>
      <c r="F69" s="26"/>
      <c r="G69" s="27"/>
      <c r="H69" s="27"/>
      <c r="I69" s="25"/>
      <c r="J69" s="26"/>
      <c r="K69" s="27"/>
      <c r="L69" s="27"/>
      <c r="M69" s="25"/>
      <c r="N69" s="26"/>
      <c r="O69" s="27"/>
      <c r="P69" s="27"/>
      <c r="Q69" s="25"/>
      <c r="R69" s="26"/>
      <c r="S69" s="27"/>
      <c r="T69" s="27"/>
      <c r="U69" s="25"/>
      <c r="V69" s="26"/>
      <c r="W69" s="158" t="s">
        <v>927</v>
      </c>
      <c r="X69" s="151">
        <v>439.78</v>
      </c>
      <c r="Y69" s="25"/>
      <c r="Z69" s="26"/>
      <c r="AA69" s="27"/>
      <c r="AB69" s="27"/>
      <c r="AC69" s="25"/>
      <c r="AD69" s="26"/>
      <c r="AE69" s="27"/>
      <c r="AF69" s="27"/>
      <c r="AG69" s="25"/>
      <c r="AH69" s="26"/>
      <c r="AI69" s="27"/>
      <c r="AJ69" s="27"/>
      <c r="AK69" s="25"/>
      <c r="AL69" s="26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51"/>
      <c r="BA69" s="198">
        <f t="shared" si="0"/>
        <v>219.89</v>
      </c>
      <c r="BB69" s="1">
        <f t="shared" si="5"/>
        <v>0</v>
      </c>
      <c r="BC69" s="118"/>
      <c r="BD69" s="36"/>
      <c r="BE69" s="217">
        <f t="shared" si="1"/>
        <v>439.78</v>
      </c>
      <c r="BF69" s="217">
        <f t="shared" si="3"/>
        <v>219.89</v>
      </c>
    </row>
    <row r="70" spans="1:58" x14ac:dyDescent="0.3">
      <c r="A70" s="24">
        <f t="shared" si="6"/>
        <v>59</v>
      </c>
      <c r="B70" s="18">
        <v>1112</v>
      </c>
      <c r="C70" s="143" t="s">
        <v>910</v>
      </c>
      <c r="D70" s="41"/>
      <c r="E70" s="41"/>
      <c r="F70" s="26"/>
      <c r="G70" s="27"/>
      <c r="H70" s="27"/>
      <c r="I70" s="25"/>
      <c r="J70" s="26"/>
      <c r="K70" s="27"/>
      <c r="L70" s="27"/>
      <c r="M70" s="25"/>
      <c r="N70" s="26"/>
      <c r="O70" s="27"/>
      <c r="P70" s="27"/>
      <c r="Q70" s="25"/>
      <c r="R70" s="26"/>
      <c r="S70" s="27"/>
      <c r="T70" s="27"/>
      <c r="U70" s="25"/>
      <c r="V70" s="26"/>
      <c r="W70" s="158" t="s">
        <v>927</v>
      </c>
      <c r="X70" s="151">
        <v>153.76</v>
      </c>
      <c r="Y70" s="25"/>
      <c r="Z70" s="26"/>
      <c r="AA70" s="27"/>
      <c r="AB70" s="27"/>
      <c r="AC70" s="25"/>
      <c r="AD70" s="26"/>
      <c r="AE70" s="27"/>
      <c r="AF70" s="27"/>
      <c r="AG70" s="25"/>
      <c r="AH70" s="26"/>
      <c r="AI70" s="27"/>
      <c r="AJ70" s="27"/>
      <c r="AK70" s="25"/>
      <c r="AL70" s="26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51"/>
      <c r="BA70" s="198">
        <f t="shared" si="0"/>
        <v>76.88</v>
      </c>
      <c r="BB70" s="1">
        <f t="shared" si="5"/>
        <v>0</v>
      </c>
      <c r="BC70" s="118"/>
      <c r="BD70" s="36"/>
      <c r="BE70" s="217">
        <f t="shared" si="1"/>
        <v>153.76</v>
      </c>
      <c r="BF70" s="217">
        <f t="shared" si="3"/>
        <v>76.88</v>
      </c>
    </row>
    <row r="71" spans="1:58" x14ac:dyDescent="0.3">
      <c r="A71" s="24">
        <f t="shared" si="6"/>
        <v>60</v>
      </c>
      <c r="B71" s="18">
        <v>1112</v>
      </c>
      <c r="C71" s="148" t="s">
        <v>911</v>
      </c>
      <c r="D71" s="41"/>
      <c r="E71" s="41"/>
      <c r="F71" s="26"/>
      <c r="G71" s="27"/>
      <c r="H71" s="27"/>
      <c r="I71" s="25"/>
      <c r="J71" s="26"/>
      <c r="K71" s="27"/>
      <c r="L71" s="27"/>
      <c r="M71" s="25"/>
      <c r="N71" s="26"/>
      <c r="O71" s="27"/>
      <c r="P71" s="27"/>
      <c r="Q71" s="25"/>
      <c r="R71" s="26"/>
      <c r="S71" s="27"/>
      <c r="T71" s="27"/>
      <c r="U71" s="25"/>
      <c r="V71" s="26"/>
      <c r="W71" s="158" t="s">
        <v>927</v>
      </c>
      <c r="X71" s="151">
        <v>525.33000000000004</v>
      </c>
      <c r="Y71" s="25"/>
      <c r="Z71" s="26"/>
      <c r="AA71" s="27"/>
      <c r="AB71" s="27"/>
      <c r="AC71" s="25"/>
      <c r="AD71" s="26"/>
      <c r="AE71" s="27"/>
      <c r="AF71" s="27"/>
      <c r="AG71" s="25"/>
      <c r="AH71" s="26"/>
      <c r="AI71" s="27"/>
      <c r="AJ71" s="27"/>
      <c r="AK71" s="25"/>
      <c r="AL71" s="26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51"/>
      <c r="BA71" s="198">
        <f t="shared" si="0"/>
        <v>262.66500000000002</v>
      </c>
      <c r="BB71" s="1">
        <f t="shared" si="5"/>
        <v>0</v>
      </c>
      <c r="BC71" s="118"/>
      <c r="BD71" s="36"/>
      <c r="BE71" s="217">
        <f t="shared" si="1"/>
        <v>525.33000000000004</v>
      </c>
      <c r="BF71" s="217">
        <f t="shared" si="3"/>
        <v>262.66500000000002</v>
      </c>
    </row>
    <row r="72" spans="1:58" x14ac:dyDescent="0.3">
      <c r="A72" s="24">
        <f t="shared" si="6"/>
        <v>61</v>
      </c>
      <c r="B72" s="18">
        <v>1112</v>
      </c>
      <c r="C72" s="148" t="s">
        <v>912</v>
      </c>
      <c r="D72" s="41"/>
      <c r="E72" s="41"/>
      <c r="F72" s="26"/>
      <c r="G72" s="27"/>
      <c r="H72" s="27"/>
      <c r="I72" s="25"/>
      <c r="J72" s="26"/>
      <c r="K72" s="27"/>
      <c r="L72" s="27"/>
      <c r="M72" s="25"/>
      <c r="N72" s="26"/>
      <c r="O72" s="27"/>
      <c r="P72" s="27"/>
      <c r="Q72" s="25"/>
      <c r="R72" s="26"/>
      <c r="S72" s="27"/>
      <c r="T72" s="27"/>
      <c r="U72" s="25"/>
      <c r="V72" s="26"/>
      <c r="W72" s="158" t="s">
        <v>927</v>
      </c>
      <c r="X72" s="151">
        <v>574.04999999999995</v>
      </c>
      <c r="Y72" s="25"/>
      <c r="Z72" s="26"/>
      <c r="AA72" s="27"/>
      <c r="AB72" s="27"/>
      <c r="AC72" s="25"/>
      <c r="AD72" s="26"/>
      <c r="AE72" s="27"/>
      <c r="AF72" s="27"/>
      <c r="AG72" s="25"/>
      <c r="AH72" s="26"/>
      <c r="AI72" s="27"/>
      <c r="AJ72" s="27"/>
      <c r="AK72" s="25"/>
      <c r="AL72" s="26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51"/>
      <c r="BA72" s="198">
        <f t="shared" si="0"/>
        <v>287.02499999999998</v>
      </c>
      <c r="BB72" s="1">
        <f t="shared" si="5"/>
        <v>0</v>
      </c>
      <c r="BC72" s="118"/>
      <c r="BD72" s="36"/>
      <c r="BE72" s="217">
        <f t="shared" si="1"/>
        <v>574.04999999999995</v>
      </c>
      <c r="BF72" s="217">
        <f t="shared" si="3"/>
        <v>287.02499999999998</v>
      </c>
    </row>
    <row r="73" spans="1:58" x14ac:dyDescent="0.3">
      <c r="A73" s="24">
        <f t="shared" si="6"/>
        <v>62</v>
      </c>
      <c r="B73" s="18">
        <v>1112</v>
      </c>
      <c r="C73" s="149" t="s">
        <v>913</v>
      </c>
      <c r="D73" s="41"/>
      <c r="E73" s="41"/>
      <c r="F73" s="26"/>
      <c r="G73" s="27"/>
      <c r="H73" s="27"/>
      <c r="I73" s="25"/>
      <c r="J73" s="26"/>
      <c r="K73" s="27"/>
      <c r="L73" s="27"/>
      <c r="M73" s="25"/>
      <c r="N73" s="26"/>
      <c r="O73" s="27"/>
      <c r="P73" s="27"/>
      <c r="Q73" s="25"/>
      <c r="R73" s="26"/>
      <c r="S73" s="27"/>
      <c r="T73" s="27"/>
      <c r="U73" s="25"/>
      <c r="V73" s="26"/>
      <c r="W73" s="158" t="s">
        <v>927</v>
      </c>
      <c r="X73" s="151">
        <v>759.2</v>
      </c>
      <c r="Y73" s="25"/>
      <c r="Z73" s="26"/>
      <c r="AA73" s="27"/>
      <c r="AB73" s="27"/>
      <c r="AC73" s="25"/>
      <c r="AD73" s="26"/>
      <c r="AE73" s="27"/>
      <c r="AF73" s="27"/>
      <c r="AG73" s="25"/>
      <c r="AH73" s="26"/>
      <c r="AI73" s="27"/>
      <c r="AJ73" s="27"/>
      <c r="AK73" s="25"/>
      <c r="AL73" s="26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51"/>
      <c r="BA73" s="198">
        <f t="shared" si="0"/>
        <v>379.6</v>
      </c>
      <c r="BB73" s="1">
        <f t="shared" si="5"/>
        <v>0</v>
      </c>
      <c r="BC73" s="118"/>
      <c r="BD73" s="36"/>
      <c r="BE73" s="217">
        <f t="shared" si="1"/>
        <v>759.2</v>
      </c>
      <c r="BF73" s="217">
        <f t="shared" si="3"/>
        <v>379.6</v>
      </c>
    </row>
    <row r="74" spans="1:58" x14ac:dyDescent="0.3">
      <c r="A74" s="24">
        <f t="shared" si="6"/>
        <v>63</v>
      </c>
      <c r="B74" s="18">
        <v>1112</v>
      </c>
      <c r="C74" s="140" t="s">
        <v>914</v>
      </c>
      <c r="D74" s="41"/>
      <c r="E74" s="41"/>
      <c r="F74" s="26"/>
      <c r="G74" s="27"/>
      <c r="H74" s="27"/>
      <c r="I74" s="25"/>
      <c r="J74" s="26"/>
      <c r="K74" s="27"/>
      <c r="L74" s="27"/>
      <c r="M74" s="25"/>
      <c r="N74" s="26"/>
      <c r="O74" s="27"/>
      <c r="P74" s="27"/>
      <c r="Q74" s="25"/>
      <c r="R74" s="26"/>
      <c r="S74" s="27"/>
      <c r="T74" s="27"/>
      <c r="U74" s="25"/>
      <c r="V74" s="26"/>
      <c r="W74" s="158" t="s">
        <v>927</v>
      </c>
      <c r="X74" s="151">
        <v>27.36</v>
      </c>
      <c r="Y74" s="25"/>
      <c r="Z74" s="26"/>
      <c r="AA74" s="27"/>
      <c r="AB74" s="27"/>
      <c r="AC74" s="25"/>
      <c r="AD74" s="26"/>
      <c r="AE74" s="27"/>
      <c r="AF74" s="27"/>
      <c r="AG74" s="25"/>
      <c r="AH74" s="26"/>
      <c r="AI74" s="27"/>
      <c r="AJ74" s="27"/>
      <c r="AK74" s="25"/>
      <c r="AL74" s="26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51"/>
      <c r="BA74" s="198">
        <f t="shared" si="0"/>
        <v>13.68</v>
      </c>
      <c r="BB74" s="1">
        <f t="shared" si="5"/>
        <v>0</v>
      </c>
      <c r="BC74" s="118"/>
      <c r="BD74" s="36"/>
      <c r="BE74" s="217">
        <f t="shared" si="1"/>
        <v>27.36</v>
      </c>
      <c r="BF74" s="217">
        <f t="shared" si="3"/>
        <v>13.68</v>
      </c>
    </row>
    <row r="75" spans="1:58" x14ac:dyDescent="0.3">
      <c r="A75" s="24">
        <f t="shared" si="6"/>
        <v>64</v>
      </c>
      <c r="B75" s="18">
        <v>1112</v>
      </c>
      <c r="C75" s="141" t="s">
        <v>915</v>
      </c>
      <c r="D75" s="41"/>
      <c r="E75" s="41"/>
      <c r="F75" s="26"/>
      <c r="G75" s="27"/>
      <c r="H75" s="27"/>
      <c r="I75" s="25"/>
      <c r="J75" s="26"/>
      <c r="K75" s="27"/>
      <c r="L75" s="27"/>
      <c r="M75" s="25"/>
      <c r="N75" s="26"/>
      <c r="O75" s="27"/>
      <c r="P75" s="27"/>
      <c r="Q75" s="25"/>
      <c r="R75" s="26"/>
      <c r="S75" s="27"/>
      <c r="T75" s="27"/>
      <c r="U75" s="25"/>
      <c r="V75" s="26"/>
      <c r="W75" s="158" t="s">
        <v>927</v>
      </c>
      <c r="X75" s="151">
        <v>146.4</v>
      </c>
      <c r="Y75" s="25"/>
      <c r="Z75" s="26"/>
      <c r="AA75" s="27"/>
      <c r="AB75" s="27"/>
      <c r="AC75" s="25"/>
      <c r="AD75" s="26"/>
      <c r="AE75" s="27"/>
      <c r="AF75" s="27"/>
      <c r="AG75" s="25"/>
      <c r="AH75" s="26"/>
      <c r="AI75" s="27"/>
      <c r="AJ75" s="27"/>
      <c r="AK75" s="25"/>
      <c r="AL75" s="26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51"/>
      <c r="BA75" s="198">
        <f t="shared" si="0"/>
        <v>73.2</v>
      </c>
      <c r="BB75" s="1">
        <f t="shared" si="5"/>
        <v>0</v>
      </c>
      <c r="BC75" s="118"/>
      <c r="BD75" s="36"/>
      <c r="BE75" s="217">
        <f t="shared" si="1"/>
        <v>146.4</v>
      </c>
      <c r="BF75" s="217">
        <f t="shared" si="3"/>
        <v>73.2</v>
      </c>
    </row>
    <row r="76" spans="1:58" x14ac:dyDescent="0.3">
      <c r="A76" s="24">
        <f t="shared" si="6"/>
        <v>65</v>
      </c>
      <c r="B76" s="18">
        <v>1112</v>
      </c>
      <c r="C76" s="141" t="s">
        <v>916</v>
      </c>
      <c r="D76" s="41"/>
      <c r="E76" s="41"/>
      <c r="F76" s="26"/>
      <c r="G76" s="27"/>
      <c r="H76" s="27"/>
      <c r="I76" s="25"/>
      <c r="J76" s="26"/>
      <c r="K76" s="27"/>
      <c r="L76" s="27"/>
      <c r="M76" s="25"/>
      <c r="N76" s="26"/>
      <c r="O76" s="27"/>
      <c r="P76" s="27"/>
      <c r="Q76" s="25"/>
      <c r="R76" s="26"/>
      <c r="S76" s="27"/>
      <c r="T76" s="27"/>
      <c r="U76" s="25"/>
      <c r="V76" s="26"/>
      <c r="W76" s="158" t="s">
        <v>927</v>
      </c>
      <c r="X76" s="151">
        <v>110.28</v>
      </c>
      <c r="Y76" s="25"/>
      <c r="Z76" s="26"/>
      <c r="AA76" s="27"/>
      <c r="AB76" s="27"/>
      <c r="AC76" s="25"/>
      <c r="AD76" s="26"/>
      <c r="AE76" s="27"/>
      <c r="AF76" s="27"/>
      <c r="AG76" s="25"/>
      <c r="AH76" s="26"/>
      <c r="AI76" s="27"/>
      <c r="AJ76" s="27"/>
      <c r="AK76" s="25"/>
      <c r="AL76" s="26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51"/>
      <c r="BA76" s="198">
        <f t="shared" ref="BA76:BA88" si="7">X76/2</f>
        <v>55.14</v>
      </c>
      <c r="BB76" s="1">
        <f t="shared" si="5"/>
        <v>0</v>
      </c>
      <c r="BC76" s="118"/>
      <c r="BD76" s="36"/>
      <c r="BE76" s="217">
        <f t="shared" ref="BE76:BE88" si="8">X76-BC76+AZ76</f>
        <v>110.28</v>
      </c>
      <c r="BF76" s="217">
        <f t="shared" si="3"/>
        <v>55.14</v>
      </c>
    </row>
    <row r="77" spans="1:58" x14ac:dyDescent="0.3">
      <c r="A77" s="24">
        <f t="shared" si="6"/>
        <v>66</v>
      </c>
      <c r="B77" s="18">
        <v>1112</v>
      </c>
      <c r="C77" s="140" t="s">
        <v>917</v>
      </c>
      <c r="D77" s="41"/>
      <c r="E77" s="41"/>
      <c r="F77" s="26"/>
      <c r="G77" s="27"/>
      <c r="H77" s="27"/>
      <c r="I77" s="25"/>
      <c r="J77" s="26"/>
      <c r="K77" s="27"/>
      <c r="L77" s="27"/>
      <c r="M77" s="25"/>
      <c r="N77" s="26"/>
      <c r="O77" s="27"/>
      <c r="P77" s="27"/>
      <c r="Q77" s="25"/>
      <c r="R77" s="26"/>
      <c r="S77" s="27"/>
      <c r="T77" s="27"/>
      <c r="U77" s="25"/>
      <c r="V77" s="26"/>
      <c r="W77" s="158" t="s">
        <v>927</v>
      </c>
      <c r="X77" s="151">
        <v>115.68</v>
      </c>
      <c r="Y77" s="25"/>
      <c r="Z77" s="26"/>
      <c r="AA77" s="27"/>
      <c r="AB77" s="27"/>
      <c r="AC77" s="25"/>
      <c r="AD77" s="26"/>
      <c r="AE77" s="27"/>
      <c r="AF77" s="27"/>
      <c r="AG77" s="25"/>
      <c r="AH77" s="26"/>
      <c r="AI77" s="27"/>
      <c r="AJ77" s="27"/>
      <c r="AK77" s="25"/>
      <c r="AL77" s="26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51"/>
      <c r="BA77" s="198">
        <f t="shared" si="7"/>
        <v>57.84</v>
      </c>
      <c r="BB77" s="1">
        <f t="shared" si="5"/>
        <v>0</v>
      </c>
      <c r="BC77" s="118"/>
      <c r="BD77" s="36"/>
      <c r="BE77" s="217">
        <f t="shared" si="8"/>
        <v>115.68</v>
      </c>
      <c r="BF77" s="217">
        <f t="shared" ref="BF77:BF88" si="9">BE77/2</f>
        <v>57.84</v>
      </c>
    </row>
    <row r="78" spans="1:58" x14ac:dyDescent="0.3">
      <c r="A78" s="24">
        <f t="shared" si="6"/>
        <v>67</v>
      </c>
      <c r="B78" s="18">
        <v>1112</v>
      </c>
      <c r="C78" s="140" t="s">
        <v>918</v>
      </c>
      <c r="D78" s="41"/>
      <c r="E78" s="41"/>
      <c r="F78" s="26"/>
      <c r="G78" s="27"/>
      <c r="H78" s="27"/>
      <c r="I78" s="25"/>
      <c r="J78" s="26"/>
      <c r="K78" s="27"/>
      <c r="L78" s="27"/>
      <c r="M78" s="25"/>
      <c r="N78" s="26"/>
      <c r="O78" s="27"/>
      <c r="P78" s="27"/>
      <c r="Q78" s="25"/>
      <c r="R78" s="26"/>
      <c r="S78" s="27"/>
      <c r="T78" s="27"/>
      <c r="U78" s="25"/>
      <c r="V78" s="26"/>
      <c r="W78" s="158" t="s">
        <v>927</v>
      </c>
      <c r="X78" s="151">
        <v>71.28</v>
      </c>
      <c r="Y78" s="25"/>
      <c r="Z78" s="26"/>
      <c r="AA78" s="27"/>
      <c r="AB78" s="27"/>
      <c r="AC78" s="25"/>
      <c r="AD78" s="26"/>
      <c r="AE78" s="27"/>
      <c r="AF78" s="27"/>
      <c r="AG78" s="25"/>
      <c r="AH78" s="26"/>
      <c r="AI78" s="27"/>
      <c r="AJ78" s="27"/>
      <c r="AK78" s="25"/>
      <c r="AL78" s="26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151"/>
      <c r="BA78" s="198">
        <f t="shared" si="7"/>
        <v>35.64</v>
      </c>
      <c r="BB78" s="1">
        <f t="shared" si="5"/>
        <v>0</v>
      </c>
      <c r="BC78" s="118"/>
      <c r="BD78" s="36"/>
      <c r="BE78" s="217">
        <f t="shared" si="8"/>
        <v>71.28</v>
      </c>
      <c r="BF78" s="217">
        <f t="shared" si="9"/>
        <v>35.64</v>
      </c>
    </row>
    <row r="79" spans="1:58" x14ac:dyDescent="0.3">
      <c r="A79" s="24">
        <f t="shared" si="6"/>
        <v>68</v>
      </c>
      <c r="B79" s="18">
        <v>1112</v>
      </c>
      <c r="C79" s="99" t="s">
        <v>919</v>
      </c>
      <c r="D79" s="41"/>
      <c r="E79" s="41"/>
      <c r="F79" s="26"/>
      <c r="G79" s="27"/>
      <c r="H79" s="27"/>
      <c r="I79" s="25"/>
      <c r="J79" s="26"/>
      <c r="K79" s="27"/>
      <c r="L79" s="27"/>
      <c r="M79" s="25"/>
      <c r="N79" s="26"/>
      <c r="O79" s="27"/>
      <c r="P79" s="27"/>
      <c r="Q79" s="25"/>
      <c r="R79" s="26"/>
      <c r="S79" s="27"/>
      <c r="T79" s="27"/>
      <c r="U79" s="25"/>
      <c r="V79" s="26"/>
      <c r="W79" s="158" t="s">
        <v>927</v>
      </c>
      <c r="X79" s="151">
        <v>49.5</v>
      </c>
      <c r="Y79" s="25"/>
      <c r="Z79" s="26"/>
      <c r="AA79" s="27"/>
      <c r="AB79" s="27"/>
      <c r="AC79" s="25"/>
      <c r="AD79" s="26"/>
      <c r="AE79" s="27"/>
      <c r="AF79" s="27"/>
      <c r="AG79" s="25"/>
      <c r="AH79" s="26"/>
      <c r="AI79" s="27"/>
      <c r="AJ79" s="27"/>
      <c r="AK79" s="25"/>
      <c r="AL79" s="26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151"/>
      <c r="BA79" s="198">
        <f t="shared" si="7"/>
        <v>24.75</v>
      </c>
      <c r="BB79" s="1">
        <f t="shared" si="5"/>
        <v>0</v>
      </c>
      <c r="BC79" s="118"/>
      <c r="BD79" s="36"/>
      <c r="BE79" s="217">
        <f t="shared" si="8"/>
        <v>49.5</v>
      </c>
      <c r="BF79" s="217">
        <f t="shared" si="9"/>
        <v>24.75</v>
      </c>
    </row>
    <row r="80" spans="1:58" x14ac:dyDescent="0.3">
      <c r="A80" s="24">
        <f t="shared" si="6"/>
        <v>69</v>
      </c>
      <c r="B80" s="18">
        <v>1112</v>
      </c>
      <c r="C80" s="99" t="s">
        <v>920</v>
      </c>
      <c r="D80" s="41"/>
      <c r="E80" s="41"/>
      <c r="F80" s="26"/>
      <c r="G80" s="27"/>
      <c r="H80" s="27"/>
      <c r="I80" s="25"/>
      <c r="J80" s="26"/>
      <c r="K80" s="27"/>
      <c r="L80" s="27"/>
      <c r="M80" s="25"/>
      <c r="N80" s="26"/>
      <c r="O80" s="27"/>
      <c r="P80" s="27"/>
      <c r="Q80" s="25"/>
      <c r="R80" s="26"/>
      <c r="S80" s="27"/>
      <c r="T80" s="27"/>
      <c r="U80" s="25"/>
      <c r="V80" s="26"/>
      <c r="W80" s="158" t="s">
        <v>927</v>
      </c>
      <c r="X80" s="151">
        <v>33</v>
      </c>
      <c r="Y80" s="25"/>
      <c r="Z80" s="26"/>
      <c r="AA80" s="27"/>
      <c r="AB80" s="27"/>
      <c r="AC80" s="25"/>
      <c r="AD80" s="26"/>
      <c r="AE80" s="27"/>
      <c r="AF80" s="27"/>
      <c r="AG80" s="25"/>
      <c r="AH80" s="26"/>
      <c r="AI80" s="27"/>
      <c r="AJ80" s="27"/>
      <c r="AK80" s="25"/>
      <c r="AL80" s="26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151"/>
      <c r="BA80" s="198">
        <f t="shared" si="7"/>
        <v>16.5</v>
      </c>
      <c r="BB80" s="1">
        <f t="shared" si="5"/>
        <v>0</v>
      </c>
      <c r="BC80" s="118"/>
      <c r="BD80" s="36"/>
      <c r="BE80" s="217">
        <f t="shared" si="8"/>
        <v>33</v>
      </c>
      <c r="BF80" s="217">
        <f t="shared" si="9"/>
        <v>16.5</v>
      </c>
    </row>
    <row r="81" spans="1:59" x14ac:dyDescent="0.3">
      <c r="A81" s="24">
        <f t="shared" si="6"/>
        <v>70</v>
      </c>
      <c r="B81" s="18">
        <v>1112</v>
      </c>
      <c r="C81" s="140" t="s">
        <v>921</v>
      </c>
      <c r="D81" s="41"/>
      <c r="E81" s="41"/>
      <c r="F81" s="26"/>
      <c r="G81" s="27"/>
      <c r="H81" s="27"/>
      <c r="I81" s="25"/>
      <c r="J81" s="26"/>
      <c r="K81" s="27"/>
      <c r="L81" s="27"/>
      <c r="M81" s="25"/>
      <c r="N81" s="26"/>
      <c r="O81" s="27"/>
      <c r="P81" s="27"/>
      <c r="Q81" s="25"/>
      <c r="R81" s="26"/>
      <c r="S81" s="27"/>
      <c r="T81" s="27"/>
      <c r="U81" s="25"/>
      <c r="V81" s="26"/>
      <c r="W81" s="158" t="s">
        <v>927</v>
      </c>
      <c r="X81" s="151">
        <v>150</v>
      </c>
      <c r="Y81" s="25"/>
      <c r="Z81" s="26"/>
      <c r="AA81" s="27"/>
      <c r="AB81" s="27"/>
      <c r="AC81" s="25"/>
      <c r="AD81" s="26"/>
      <c r="AE81" s="27"/>
      <c r="AF81" s="27"/>
      <c r="AG81" s="25"/>
      <c r="AH81" s="26"/>
      <c r="AI81" s="27"/>
      <c r="AJ81" s="27"/>
      <c r="AK81" s="25"/>
      <c r="AL81" s="26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151"/>
      <c r="BA81" s="198">
        <f t="shared" si="7"/>
        <v>75</v>
      </c>
      <c r="BB81" s="1">
        <f t="shared" si="5"/>
        <v>0</v>
      </c>
      <c r="BC81" s="118"/>
      <c r="BD81" s="36"/>
      <c r="BE81" s="217">
        <f t="shared" si="8"/>
        <v>150</v>
      </c>
      <c r="BF81" s="217">
        <f t="shared" si="9"/>
        <v>75</v>
      </c>
    </row>
    <row r="82" spans="1:59" x14ac:dyDescent="0.3">
      <c r="A82" s="24">
        <f t="shared" si="6"/>
        <v>71</v>
      </c>
      <c r="B82" s="18">
        <v>1112</v>
      </c>
      <c r="C82" s="141" t="s">
        <v>922</v>
      </c>
      <c r="D82" s="41"/>
      <c r="E82" s="41"/>
      <c r="F82" s="26"/>
      <c r="G82" s="27"/>
      <c r="H82" s="27"/>
      <c r="I82" s="25"/>
      <c r="J82" s="26"/>
      <c r="K82" s="27"/>
      <c r="L82" s="27"/>
      <c r="M82" s="25"/>
      <c r="N82" s="26"/>
      <c r="O82" s="27"/>
      <c r="P82" s="27"/>
      <c r="Q82" s="25"/>
      <c r="R82" s="26"/>
      <c r="S82" s="27"/>
      <c r="T82" s="27"/>
      <c r="U82" s="25"/>
      <c r="V82" s="26"/>
      <c r="W82" s="158" t="s">
        <v>927</v>
      </c>
      <c r="X82" s="151">
        <v>15</v>
      </c>
      <c r="Y82" s="25"/>
      <c r="Z82" s="26"/>
      <c r="AA82" s="27"/>
      <c r="AB82" s="27"/>
      <c r="AC82" s="25"/>
      <c r="AD82" s="26"/>
      <c r="AE82" s="27"/>
      <c r="AF82" s="27"/>
      <c r="AG82" s="25"/>
      <c r="AH82" s="26"/>
      <c r="AI82" s="27"/>
      <c r="AJ82" s="27"/>
      <c r="AK82" s="25"/>
      <c r="AL82" s="26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51"/>
      <c r="BA82" s="198">
        <f t="shared" si="7"/>
        <v>7.5</v>
      </c>
      <c r="BB82" s="1">
        <f t="shared" si="5"/>
        <v>0</v>
      </c>
      <c r="BC82" s="118"/>
      <c r="BD82" s="36"/>
      <c r="BE82" s="217">
        <f t="shared" si="8"/>
        <v>15</v>
      </c>
      <c r="BF82" s="217">
        <f t="shared" si="9"/>
        <v>7.5</v>
      </c>
    </row>
    <row r="83" spans="1:59" x14ac:dyDescent="0.3">
      <c r="A83" s="24">
        <f t="shared" si="6"/>
        <v>72</v>
      </c>
      <c r="B83" s="18">
        <v>1112</v>
      </c>
      <c r="C83" s="152" t="s">
        <v>923</v>
      </c>
      <c r="D83" s="41"/>
      <c r="E83" s="41"/>
      <c r="F83" s="26"/>
      <c r="G83" s="27"/>
      <c r="H83" s="27"/>
      <c r="I83" s="25"/>
      <c r="J83" s="26"/>
      <c r="K83" s="27"/>
      <c r="L83" s="27"/>
      <c r="M83" s="25"/>
      <c r="N83" s="26"/>
      <c r="O83" s="27"/>
      <c r="P83" s="27"/>
      <c r="Q83" s="25"/>
      <c r="R83" s="26"/>
      <c r="S83" s="27"/>
      <c r="T83" s="27"/>
      <c r="U83" s="25"/>
      <c r="V83" s="26"/>
      <c r="W83" s="158" t="s">
        <v>927</v>
      </c>
      <c r="X83" s="151">
        <v>62.1</v>
      </c>
      <c r="Y83" s="25"/>
      <c r="Z83" s="26"/>
      <c r="AA83" s="27"/>
      <c r="AB83" s="27"/>
      <c r="AC83" s="25"/>
      <c r="AD83" s="26"/>
      <c r="AE83" s="27"/>
      <c r="AF83" s="27"/>
      <c r="AG83" s="25"/>
      <c r="AH83" s="26"/>
      <c r="AI83" s="27"/>
      <c r="AJ83" s="27"/>
      <c r="AK83" s="25"/>
      <c r="AL83" s="26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151"/>
      <c r="BA83" s="198">
        <f t="shared" si="7"/>
        <v>31.05</v>
      </c>
      <c r="BB83" s="1">
        <f t="shared" si="5"/>
        <v>0</v>
      </c>
      <c r="BC83" s="118"/>
      <c r="BD83" s="36"/>
      <c r="BE83" s="217">
        <f t="shared" si="8"/>
        <v>62.1</v>
      </c>
      <c r="BF83" s="217">
        <f t="shared" si="9"/>
        <v>31.05</v>
      </c>
    </row>
    <row r="84" spans="1:59" x14ac:dyDescent="0.3">
      <c r="A84" s="24">
        <f t="shared" si="6"/>
        <v>73</v>
      </c>
      <c r="B84" s="18">
        <v>1112</v>
      </c>
      <c r="C84" s="153" t="s">
        <v>924</v>
      </c>
      <c r="D84" s="41"/>
      <c r="E84" s="41"/>
      <c r="F84" s="26"/>
      <c r="G84" s="27"/>
      <c r="H84" s="27"/>
      <c r="I84" s="25"/>
      <c r="J84" s="26"/>
      <c r="K84" s="27"/>
      <c r="L84" s="27"/>
      <c r="M84" s="25"/>
      <c r="N84" s="26"/>
      <c r="O84" s="27"/>
      <c r="P84" s="27"/>
      <c r="Q84" s="25"/>
      <c r="R84" s="26"/>
      <c r="S84" s="27"/>
      <c r="T84" s="27"/>
      <c r="U84" s="25"/>
      <c r="V84" s="26"/>
      <c r="W84" s="158" t="s">
        <v>927</v>
      </c>
      <c r="X84" s="151">
        <v>43.8</v>
      </c>
      <c r="Y84" s="25"/>
      <c r="Z84" s="26"/>
      <c r="AA84" s="27"/>
      <c r="AB84" s="27"/>
      <c r="AC84" s="25"/>
      <c r="AD84" s="26"/>
      <c r="AE84" s="27"/>
      <c r="AF84" s="27"/>
      <c r="AG84" s="25"/>
      <c r="AH84" s="26"/>
      <c r="AI84" s="27"/>
      <c r="AJ84" s="27"/>
      <c r="AK84" s="25"/>
      <c r="AL84" s="26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151"/>
      <c r="BA84" s="198">
        <f t="shared" si="7"/>
        <v>21.9</v>
      </c>
      <c r="BB84" s="1">
        <f t="shared" si="5"/>
        <v>0</v>
      </c>
      <c r="BC84" s="118"/>
      <c r="BD84" s="36"/>
      <c r="BE84" s="217">
        <f t="shared" si="8"/>
        <v>43.8</v>
      </c>
      <c r="BF84" s="217">
        <f t="shared" si="9"/>
        <v>21.9</v>
      </c>
    </row>
    <row r="85" spans="1:59" x14ac:dyDescent="0.3">
      <c r="A85" s="24">
        <f t="shared" si="6"/>
        <v>74</v>
      </c>
      <c r="B85" s="18">
        <v>1112</v>
      </c>
      <c r="C85" s="154" t="s">
        <v>925</v>
      </c>
      <c r="D85" s="41"/>
      <c r="E85" s="41"/>
      <c r="F85" s="26"/>
      <c r="G85" s="27"/>
      <c r="H85" s="27"/>
      <c r="I85" s="25"/>
      <c r="J85" s="26"/>
      <c r="K85" s="27"/>
      <c r="L85" s="27"/>
      <c r="M85" s="25"/>
      <c r="N85" s="26"/>
      <c r="O85" s="27"/>
      <c r="P85" s="27"/>
      <c r="Q85" s="25"/>
      <c r="R85" s="26"/>
      <c r="S85" s="27"/>
      <c r="T85" s="27"/>
      <c r="U85" s="25"/>
      <c r="V85" s="26"/>
      <c r="W85" s="158" t="s">
        <v>927</v>
      </c>
      <c r="X85" s="151">
        <v>319.60000000000002</v>
      </c>
      <c r="Y85" s="25"/>
      <c r="Z85" s="26"/>
      <c r="AA85" s="27"/>
      <c r="AB85" s="27"/>
      <c r="AC85" s="25"/>
      <c r="AD85" s="26"/>
      <c r="AE85" s="27"/>
      <c r="AF85" s="27"/>
      <c r="AG85" s="25"/>
      <c r="AH85" s="26"/>
      <c r="AI85" s="27"/>
      <c r="AJ85" s="27"/>
      <c r="AK85" s="25"/>
      <c r="AL85" s="26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151"/>
      <c r="BA85" s="198">
        <f t="shared" si="7"/>
        <v>159.80000000000001</v>
      </c>
      <c r="BB85" s="1">
        <f t="shared" si="5"/>
        <v>0</v>
      </c>
      <c r="BC85" s="118"/>
      <c r="BD85" s="36"/>
      <c r="BE85" s="217">
        <f t="shared" si="8"/>
        <v>319.60000000000002</v>
      </c>
      <c r="BF85" s="217">
        <f t="shared" si="9"/>
        <v>159.80000000000001</v>
      </c>
    </row>
    <row r="86" spans="1:59" x14ac:dyDescent="0.3">
      <c r="A86" s="24">
        <f t="shared" si="6"/>
        <v>75</v>
      </c>
      <c r="B86" s="18">
        <v>1112</v>
      </c>
      <c r="C86" s="155" t="s">
        <v>926</v>
      </c>
      <c r="D86" s="41"/>
      <c r="E86" s="41"/>
      <c r="F86" s="26"/>
      <c r="G86" s="27"/>
      <c r="H86" s="27"/>
      <c r="I86" s="25"/>
      <c r="J86" s="26"/>
      <c r="K86" s="27"/>
      <c r="L86" s="27"/>
      <c r="M86" s="25"/>
      <c r="N86" s="26"/>
      <c r="O86" s="27"/>
      <c r="P86" s="27"/>
      <c r="Q86" s="25"/>
      <c r="R86" s="26"/>
      <c r="S86" s="27"/>
      <c r="T86" s="27"/>
      <c r="U86" s="25"/>
      <c r="V86" s="26"/>
      <c r="W86" s="158" t="s">
        <v>927</v>
      </c>
      <c r="X86" s="151">
        <v>250</v>
      </c>
      <c r="Y86" s="25"/>
      <c r="Z86" s="26"/>
      <c r="AA86" s="27"/>
      <c r="AB86" s="27"/>
      <c r="AC86" s="25"/>
      <c r="AD86" s="26"/>
      <c r="AE86" s="27"/>
      <c r="AF86" s="27"/>
      <c r="AG86" s="25"/>
      <c r="AH86" s="26"/>
      <c r="AI86" s="27"/>
      <c r="AJ86" s="27"/>
      <c r="AK86" s="25"/>
      <c r="AL86" s="26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51"/>
      <c r="BA86" s="198">
        <f t="shared" si="7"/>
        <v>125</v>
      </c>
      <c r="BB86" s="1">
        <f t="shared" si="5"/>
        <v>0</v>
      </c>
      <c r="BC86" s="118"/>
      <c r="BD86" s="36"/>
      <c r="BE86" s="217">
        <f t="shared" si="8"/>
        <v>250</v>
      </c>
      <c r="BF86" s="217">
        <f t="shared" si="9"/>
        <v>125</v>
      </c>
    </row>
    <row r="87" spans="1:59" x14ac:dyDescent="0.3">
      <c r="A87" s="24">
        <f t="shared" si="6"/>
        <v>76</v>
      </c>
      <c r="B87" s="18">
        <v>1112</v>
      </c>
      <c r="C87" s="155" t="s">
        <v>921</v>
      </c>
      <c r="D87" s="41"/>
      <c r="E87" s="41"/>
      <c r="F87" s="26"/>
      <c r="G87" s="27"/>
      <c r="H87" s="27"/>
      <c r="I87" s="25"/>
      <c r="J87" s="26"/>
      <c r="K87" s="27"/>
      <c r="L87" s="27"/>
      <c r="M87" s="25"/>
      <c r="N87" s="26"/>
      <c r="O87" s="27"/>
      <c r="P87" s="27"/>
      <c r="Q87" s="25"/>
      <c r="R87" s="26"/>
      <c r="S87" s="27"/>
      <c r="T87" s="27"/>
      <c r="U87" s="25"/>
      <c r="V87" s="26"/>
      <c r="W87" s="158" t="s">
        <v>927</v>
      </c>
      <c r="X87" s="151">
        <v>526.5</v>
      </c>
      <c r="Y87" s="25"/>
      <c r="Z87" s="26"/>
      <c r="AA87" s="27"/>
      <c r="AB87" s="27"/>
      <c r="AC87" s="25"/>
      <c r="AD87" s="26"/>
      <c r="AE87" s="27"/>
      <c r="AF87" s="27"/>
      <c r="AG87" s="25"/>
      <c r="AH87" s="26"/>
      <c r="AI87" s="27"/>
      <c r="AJ87" s="27"/>
      <c r="AK87" s="25"/>
      <c r="AL87" s="26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51"/>
      <c r="BA87" s="198">
        <f t="shared" si="7"/>
        <v>263.25</v>
      </c>
      <c r="BB87" s="1">
        <f t="shared" ref="BB87:BB88" si="10">AZ87/2</f>
        <v>0</v>
      </c>
      <c r="BC87" s="118"/>
      <c r="BD87" s="36"/>
      <c r="BE87" s="217">
        <f t="shared" si="8"/>
        <v>526.5</v>
      </c>
      <c r="BF87" s="217">
        <f t="shared" si="9"/>
        <v>263.25</v>
      </c>
    </row>
    <row r="88" spans="1:59" ht="16.2" thickBot="1" x14ac:dyDescent="0.35">
      <c r="A88" s="24">
        <f t="shared" si="6"/>
        <v>77</v>
      </c>
      <c r="B88" s="18">
        <v>1112</v>
      </c>
      <c r="C88" s="234" t="s">
        <v>1192</v>
      </c>
      <c r="D88" s="235"/>
      <c r="E88" s="235"/>
      <c r="F88" s="236"/>
      <c r="G88" s="237"/>
      <c r="H88" s="237"/>
      <c r="I88" s="233"/>
      <c r="J88" s="236"/>
      <c r="K88" s="237"/>
      <c r="L88" s="237"/>
      <c r="M88" s="233"/>
      <c r="N88" s="236"/>
      <c r="O88" s="237"/>
      <c r="P88" s="237"/>
      <c r="Q88" s="233"/>
      <c r="R88" s="236"/>
      <c r="S88" s="237"/>
      <c r="T88" s="237"/>
      <c r="U88" s="233"/>
      <c r="V88" s="236"/>
      <c r="W88" s="158" t="s">
        <v>927</v>
      </c>
      <c r="X88" s="239">
        <v>3787.86</v>
      </c>
      <c r="Y88" s="233"/>
      <c r="Z88" s="236"/>
      <c r="AA88" s="237"/>
      <c r="AB88" s="237"/>
      <c r="AC88" s="233"/>
      <c r="AD88" s="236"/>
      <c r="AE88" s="237"/>
      <c r="AF88" s="237"/>
      <c r="AG88" s="233"/>
      <c r="AH88" s="236"/>
      <c r="AI88" s="237"/>
      <c r="AJ88" s="237"/>
      <c r="AK88" s="233"/>
      <c r="AL88" s="236"/>
      <c r="AM88" s="238"/>
      <c r="AN88" s="238"/>
      <c r="AO88" s="238"/>
      <c r="AP88" s="238"/>
      <c r="AQ88" s="238"/>
      <c r="AR88" s="238"/>
      <c r="AS88" s="238"/>
      <c r="AT88" s="238"/>
      <c r="AU88" s="238"/>
      <c r="AV88" s="238"/>
      <c r="AW88" s="238"/>
      <c r="AX88" s="238"/>
      <c r="AY88" s="238"/>
      <c r="AZ88" s="239"/>
      <c r="BA88" s="198">
        <f t="shared" si="7"/>
        <v>1893.93</v>
      </c>
      <c r="BB88" s="238">
        <f t="shared" si="10"/>
        <v>0</v>
      </c>
      <c r="BC88" s="240"/>
      <c r="BD88" s="241"/>
      <c r="BE88" s="242">
        <f t="shared" si="8"/>
        <v>3787.86</v>
      </c>
      <c r="BF88" s="242">
        <f t="shared" si="9"/>
        <v>1893.93</v>
      </c>
    </row>
    <row r="89" spans="1:59" s="224" customFormat="1" ht="18.600000000000001" thickBot="1" x14ac:dyDescent="0.4">
      <c r="A89" s="219"/>
      <c r="B89" s="220"/>
      <c r="C89" s="221" t="s">
        <v>49</v>
      </c>
      <c r="D89" s="222"/>
      <c r="E89" s="220"/>
      <c r="F89" s="223"/>
      <c r="G89" s="126"/>
      <c r="H89" s="126"/>
      <c r="I89" s="220"/>
      <c r="J89" s="223"/>
      <c r="K89" s="126"/>
      <c r="L89" s="126"/>
      <c r="M89" s="220"/>
      <c r="N89" s="223"/>
      <c r="O89" s="126"/>
      <c r="P89" s="126"/>
      <c r="Q89" s="220"/>
      <c r="R89" s="223"/>
      <c r="S89" s="126"/>
      <c r="T89" s="126"/>
      <c r="U89" s="220"/>
      <c r="V89" s="223"/>
      <c r="W89" s="223"/>
      <c r="X89" s="176">
        <f>SUM(X12:X88)</f>
        <v>151571.47999999998</v>
      </c>
      <c r="Y89" s="126">
        <f t="shared" ref="Y89:AY89" si="11">SUM(Y12:Y87)</f>
        <v>53</v>
      </c>
      <c r="Z89" s="126">
        <f t="shared" si="11"/>
        <v>4555</v>
      </c>
      <c r="AA89" s="126">
        <f t="shared" si="11"/>
        <v>2277.5</v>
      </c>
      <c r="AB89" s="126">
        <f t="shared" si="11"/>
        <v>2277.5</v>
      </c>
      <c r="AC89" s="126">
        <f t="shared" si="11"/>
        <v>53</v>
      </c>
      <c r="AD89" s="126">
        <f t="shared" si="11"/>
        <v>4555</v>
      </c>
      <c r="AE89" s="126">
        <f t="shared" si="11"/>
        <v>1736</v>
      </c>
      <c r="AF89" s="126">
        <f t="shared" si="11"/>
        <v>1736</v>
      </c>
      <c r="AG89" s="126">
        <f t="shared" si="11"/>
        <v>37</v>
      </c>
      <c r="AH89" s="126">
        <f t="shared" si="11"/>
        <v>3472</v>
      </c>
      <c r="AI89" s="126">
        <f t="shared" si="11"/>
        <v>1736</v>
      </c>
      <c r="AJ89" s="126">
        <f t="shared" si="11"/>
        <v>1736</v>
      </c>
      <c r="AK89" s="126">
        <f t="shared" si="11"/>
        <v>37</v>
      </c>
      <c r="AL89" s="126">
        <f t="shared" si="11"/>
        <v>3472</v>
      </c>
      <c r="AM89" s="126">
        <f t="shared" si="11"/>
        <v>0</v>
      </c>
      <c r="AN89" s="126">
        <f t="shared" si="11"/>
        <v>0</v>
      </c>
      <c r="AO89" s="126">
        <f t="shared" si="11"/>
        <v>0</v>
      </c>
      <c r="AP89" s="126">
        <f t="shared" si="11"/>
        <v>0</v>
      </c>
      <c r="AQ89" s="126">
        <f t="shared" si="11"/>
        <v>0</v>
      </c>
      <c r="AR89" s="126">
        <f t="shared" si="11"/>
        <v>0</v>
      </c>
      <c r="AS89" s="126">
        <f t="shared" si="11"/>
        <v>0</v>
      </c>
      <c r="AT89" s="126">
        <f t="shared" si="11"/>
        <v>0</v>
      </c>
      <c r="AU89" s="126">
        <f t="shared" si="11"/>
        <v>0</v>
      </c>
      <c r="AV89" s="126">
        <f t="shared" si="11"/>
        <v>0</v>
      </c>
      <c r="AW89" s="126">
        <f t="shared" si="11"/>
        <v>0</v>
      </c>
      <c r="AX89" s="126">
        <f t="shared" si="11"/>
        <v>0</v>
      </c>
      <c r="AY89" s="126">
        <f t="shared" si="11"/>
        <v>0</v>
      </c>
      <c r="AZ89" s="176">
        <f>SUM(AZ12:AZ88)</f>
        <v>0</v>
      </c>
      <c r="BA89" s="176">
        <f>SUM(BA12:BA88)</f>
        <v>75784.739999999991</v>
      </c>
      <c r="BB89" s="176">
        <f t="shared" ref="BB89:BF89" si="12">SUM(BB12:BB88)</f>
        <v>0</v>
      </c>
      <c r="BC89" s="176">
        <f t="shared" si="12"/>
        <v>0</v>
      </c>
      <c r="BD89" s="176">
        <f t="shared" si="12"/>
        <v>0</v>
      </c>
      <c r="BE89" s="176">
        <f t="shared" si="12"/>
        <v>151571.47999999998</v>
      </c>
      <c r="BF89" s="176">
        <f t="shared" si="12"/>
        <v>75785.739999999991</v>
      </c>
    </row>
    <row r="90" spans="1:59" ht="18.75" customHeight="1" x14ac:dyDescent="0.3">
      <c r="A90" s="29">
        <v>1</v>
      </c>
      <c r="B90" s="18">
        <v>11360034</v>
      </c>
      <c r="C90" s="52" t="s">
        <v>58</v>
      </c>
      <c r="D90" s="4"/>
      <c r="E90" s="18"/>
      <c r="F90" s="19"/>
      <c r="G90" s="20"/>
      <c r="H90" s="20"/>
      <c r="I90" s="18"/>
      <c r="J90" s="19"/>
      <c r="K90" s="20"/>
      <c r="L90" s="20"/>
      <c r="M90" s="18"/>
      <c r="N90" s="19"/>
      <c r="O90" s="20"/>
      <c r="P90" s="20"/>
      <c r="Q90" s="18"/>
      <c r="R90" s="19"/>
      <c r="S90" s="20"/>
      <c r="T90" s="20"/>
      <c r="U90" s="18"/>
      <c r="V90" s="19"/>
      <c r="W90" s="19"/>
      <c r="X90" s="198">
        <v>700</v>
      </c>
      <c r="Y90" s="18">
        <v>3</v>
      </c>
      <c r="Z90" s="19">
        <v>210</v>
      </c>
      <c r="AA90" s="20">
        <v>105</v>
      </c>
      <c r="AB90" s="20">
        <v>105</v>
      </c>
      <c r="AC90" s="18">
        <v>3</v>
      </c>
      <c r="AD90" s="19">
        <v>210</v>
      </c>
      <c r="AE90" s="20">
        <v>105</v>
      </c>
      <c r="AF90" s="20">
        <v>105</v>
      </c>
      <c r="AG90" s="18">
        <v>3</v>
      </c>
      <c r="AH90" s="19">
        <v>210</v>
      </c>
      <c r="AI90" s="20">
        <v>105</v>
      </c>
      <c r="AJ90" s="20">
        <v>105</v>
      </c>
      <c r="AK90" s="18">
        <v>3</v>
      </c>
      <c r="AL90" s="19">
        <v>210</v>
      </c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54"/>
      <c r="BA90" s="198">
        <f t="shared" ref="BA90:BA153" si="13">X90/2</f>
        <v>350</v>
      </c>
      <c r="BB90" s="7">
        <f t="shared" ref="BB90" si="14">AZ90/2</f>
        <v>0</v>
      </c>
      <c r="BD90" s="22"/>
      <c r="BE90" s="217">
        <f t="shared" ref="BE90:BE153" si="15">X90-BC90+AZ90</f>
        <v>700</v>
      </c>
      <c r="BF90" s="217">
        <f>BE90/2</f>
        <v>350</v>
      </c>
      <c r="BG90" s="7"/>
    </row>
    <row r="91" spans="1:59" s="3" customFormat="1" ht="16.2" x14ac:dyDescent="0.35">
      <c r="A91" s="21">
        <f>A90+1</f>
        <v>2</v>
      </c>
      <c r="B91" s="55" t="s">
        <v>59</v>
      </c>
      <c r="C91" s="56" t="s">
        <v>60</v>
      </c>
      <c r="D91" s="2"/>
      <c r="E91" s="6"/>
      <c r="F91" s="8"/>
      <c r="G91" s="7"/>
      <c r="H91" s="7"/>
      <c r="I91" s="6"/>
      <c r="J91" s="8"/>
      <c r="K91" s="7"/>
      <c r="L91" s="7"/>
      <c r="M91" s="6"/>
      <c r="N91" s="8"/>
      <c r="O91" s="7"/>
      <c r="P91" s="7"/>
      <c r="Q91" s="6"/>
      <c r="R91" s="8"/>
      <c r="S91" s="7"/>
      <c r="T91" s="7"/>
      <c r="U91" s="6"/>
      <c r="V91" s="8"/>
      <c r="W91" s="8"/>
      <c r="X91" s="199">
        <v>8</v>
      </c>
      <c r="Y91" s="6">
        <v>1</v>
      </c>
      <c r="Z91" s="8">
        <v>30</v>
      </c>
      <c r="AA91" s="7">
        <v>15</v>
      </c>
      <c r="AB91" s="7">
        <v>15</v>
      </c>
      <c r="AC91" s="6">
        <v>1</v>
      </c>
      <c r="AD91" s="8">
        <v>30</v>
      </c>
      <c r="AE91" s="7">
        <v>15</v>
      </c>
      <c r="AF91" s="7">
        <v>15</v>
      </c>
      <c r="AG91" s="6">
        <v>1</v>
      </c>
      <c r="AH91" s="8">
        <v>30</v>
      </c>
      <c r="AI91" s="7">
        <v>15</v>
      </c>
      <c r="AJ91" s="7">
        <v>15</v>
      </c>
      <c r="AK91" s="6">
        <v>1</v>
      </c>
      <c r="AL91" s="8">
        <v>30</v>
      </c>
      <c r="BA91" s="197">
        <f t="shared" si="13"/>
        <v>4</v>
      </c>
      <c r="BC91" s="106"/>
      <c r="BD91" s="57">
        <f t="shared" ref="BD91:BD94" si="16">BC91/2</f>
        <v>0</v>
      </c>
      <c r="BE91" s="217">
        <f t="shared" si="15"/>
        <v>8</v>
      </c>
      <c r="BF91" s="217">
        <f t="shared" ref="BF91:BF154" si="17">BE91/2</f>
        <v>4</v>
      </c>
      <c r="BG91" s="7"/>
    </row>
    <row r="92" spans="1:59" x14ac:dyDescent="0.3">
      <c r="A92" s="21">
        <f t="shared" ref="A92:A155" si="18">A91+1</f>
        <v>3</v>
      </c>
      <c r="B92" s="55" t="s">
        <v>61</v>
      </c>
      <c r="C92" s="56" t="s">
        <v>62</v>
      </c>
      <c r="D92" s="2"/>
      <c r="F92" s="8"/>
      <c r="G92" s="7"/>
      <c r="H92" s="7"/>
      <c r="J92" s="8"/>
      <c r="K92" s="7"/>
      <c r="L92" s="7"/>
      <c r="M92" s="6"/>
      <c r="N92" s="8"/>
      <c r="O92" s="7"/>
      <c r="P92" s="7"/>
      <c r="Q92" s="6"/>
      <c r="R92" s="8"/>
      <c r="S92" s="7"/>
      <c r="T92" s="7"/>
      <c r="U92" s="6"/>
      <c r="V92" s="8"/>
      <c r="W92" s="8"/>
      <c r="X92" s="199">
        <v>7</v>
      </c>
      <c r="Y92" s="6">
        <v>1</v>
      </c>
      <c r="Z92" s="8">
        <v>55</v>
      </c>
      <c r="AA92" s="7">
        <v>27.5</v>
      </c>
      <c r="AB92" s="7">
        <v>27.5</v>
      </c>
      <c r="AC92" s="6">
        <v>1</v>
      </c>
      <c r="AD92" s="8">
        <v>55</v>
      </c>
      <c r="AE92" s="7">
        <v>27.5</v>
      </c>
      <c r="AF92" s="7">
        <v>27.5</v>
      </c>
      <c r="AG92" s="6">
        <v>1</v>
      </c>
      <c r="AH92" s="8">
        <v>55</v>
      </c>
      <c r="AI92" s="7">
        <v>27.5</v>
      </c>
      <c r="AJ92" s="7">
        <v>27.5</v>
      </c>
      <c r="AK92" s="6">
        <v>1</v>
      </c>
      <c r="AL92" s="8">
        <v>55</v>
      </c>
      <c r="BA92" s="197">
        <f t="shared" si="13"/>
        <v>3.5</v>
      </c>
      <c r="BC92" s="106"/>
      <c r="BD92" s="57">
        <f t="shared" si="16"/>
        <v>0</v>
      </c>
      <c r="BE92" s="217">
        <f t="shared" si="15"/>
        <v>7</v>
      </c>
      <c r="BF92" s="217">
        <f t="shared" si="17"/>
        <v>3.5</v>
      </c>
      <c r="BG92" s="7"/>
    </row>
    <row r="93" spans="1:59" x14ac:dyDescent="0.3">
      <c r="A93" s="21">
        <f t="shared" si="18"/>
        <v>4</v>
      </c>
      <c r="B93" s="55" t="s">
        <v>63</v>
      </c>
      <c r="C93" s="56" t="s">
        <v>64</v>
      </c>
      <c r="D93" s="2"/>
      <c r="F93" s="8"/>
      <c r="G93" s="7"/>
      <c r="H93" s="7"/>
      <c r="J93" s="8"/>
      <c r="K93" s="7"/>
      <c r="L93" s="7"/>
      <c r="M93" s="6"/>
      <c r="N93" s="8"/>
      <c r="O93" s="7"/>
      <c r="P93" s="7"/>
      <c r="Q93" s="6"/>
      <c r="R93" s="8"/>
      <c r="S93" s="7"/>
      <c r="T93" s="7"/>
      <c r="U93" s="6"/>
      <c r="V93" s="8"/>
      <c r="W93" s="8"/>
      <c r="X93" s="199">
        <v>7</v>
      </c>
      <c r="Y93" s="6">
        <v>1</v>
      </c>
      <c r="Z93" s="8">
        <v>20</v>
      </c>
      <c r="AA93" s="7">
        <v>10</v>
      </c>
      <c r="AB93" s="7">
        <v>10</v>
      </c>
      <c r="AC93" s="6">
        <v>1</v>
      </c>
      <c r="AD93" s="8">
        <v>20</v>
      </c>
      <c r="AE93" s="7"/>
      <c r="AF93" s="7"/>
      <c r="AG93" s="6"/>
      <c r="AH93" s="8"/>
      <c r="AI93" s="7"/>
      <c r="AJ93" s="7"/>
      <c r="AK93" s="6"/>
      <c r="AL93" s="8"/>
      <c r="BA93" s="197">
        <f t="shared" si="13"/>
        <v>3.5</v>
      </c>
      <c r="BC93" s="106"/>
      <c r="BD93" s="57">
        <f t="shared" si="16"/>
        <v>0</v>
      </c>
      <c r="BE93" s="217">
        <f t="shared" si="15"/>
        <v>7</v>
      </c>
      <c r="BF93" s="217">
        <f t="shared" si="17"/>
        <v>3.5</v>
      </c>
      <c r="BG93" s="7"/>
    </row>
    <row r="94" spans="1:59" x14ac:dyDescent="0.3">
      <c r="A94" s="21">
        <f t="shared" si="18"/>
        <v>5</v>
      </c>
      <c r="B94" s="55" t="s">
        <v>65</v>
      </c>
      <c r="C94" s="56" t="s">
        <v>66</v>
      </c>
      <c r="D94" s="2"/>
      <c r="F94" s="8"/>
      <c r="G94" s="7"/>
      <c r="H94" s="7"/>
      <c r="J94" s="8"/>
      <c r="K94" s="7"/>
      <c r="L94" s="7"/>
      <c r="M94" s="6"/>
      <c r="N94" s="8"/>
      <c r="O94" s="7"/>
      <c r="P94" s="7"/>
      <c r="Q94" s="6"/>
      <c r="R94" s="8"/>
      <c r="S94" s="7"/>
      <c r="T94" s="7"/>
      <c r="U94" s="6"/>
      <c r="V94" s="8"/>
      <c r="W94" s="8"/>
      <c r="X94" s="199">
        <v>7</v>
      </c>
      <c r="Y94" s="6">
        <v>12</v>
      </c>
      <c r="Z94" s="8">
        <v>108</v>
      </c>
      <c r="AA94" s="7">
        <v>54</v>
      </c>
      <c r="AB94" s="7">
        <v>54</v>
      </c>
      <c r="AC94" s="6">
        <v>12</v>
      </c>
      <c r="AD94" s="8">
        <v>108</v>
      </c>
      <c r="AE94" s="7"/>
      <c r="AF94" s="7"/>
      <c r="AG94" s="6"/>
      <c r="AH94" s="8"/>
      <c r="AI94" s="7"/>
      <c r="AJ94" s="7"/>
      <c r="AK94" s="6"/>
      <c r="AL94" s="8"/>
      <c r="BA94" s="197">
        <f t="shared" si="13"/>
        <v>3.5</v>
      </c>
      <c r="BC94" s="106"/>
      <c r="BD94" s="57">
        <f t="shared" si="16"/>
        <v>0</v>
      </c>
      <c r="BE94" s="217">
        <f t="shared" si="15"/>
        <v>7</v>
      </c>
      <c r="BF94" s="217">
        <f t="shared" si="17"/>
        <v>3.5</v>
      </c>
      <c r="BG94" s="7"/>
    </row>
    <row r="95" spans="1:59" x14ac:dyDescent="0.3">
      <c r="A95" s="21">
        <f t="shared" si="18"/>
        <v>6</v>
      </c>
      <c r="B95" s="58" t="s">
        <v>67</v>
      </c>
      <c r="C95" s="56" t="s">
        <v>68</v>
      </c>
      <c r="D95" s="2"/>
      <c r="F95" s="8"/>
      <c r="G95" s="7"/>
      <c r="H95" s="7"/>
      <c r="J95" s="8"/>
      <c r="K95" s="7"/>
      <c r="L95" s="7"/>
      <c r="M95" s="6"/>
      <c r="N95" s="8"/>
      <c r="O95" s="7"/>
      <c r="P95" s="7"/>
      <c r="Q95" s="6"/>
      <c r="R95" s="8"/>
      <c r="S95" s="7"/>
      <c r="T95" s="7"/>
      <c r="U95" s="6"/>
      <c r="V95" s="8"/>
      <c r="W95" s="8"/>
      <c r="X95" s="199">
        <v>73</v>
      </c>
      <c r="Y95" s="6">
        <v>1</v>
      </c>
      <c r="Z95" s="8">
        <v>25</v>
      </c>
      <c r="AA95" s="7">
        <v>12.5</v>
      </c>
      <c r="AB95" s="7">
        <v>12.5</v>
      </c>
      <c r="AC95" s="6">
        <v>1</v>
      </c>
      <c r="AD95" s="8">
        <v>25</v>
      </c>
      <c r="AE95" s="7">
        <v>12.5</v>
      </c>
      <c r="AF95" s="7">
        <v>12.5</v>
      </c>
      <c r="AG95" s="6">
        <v>1</v>
      </c>
      <c r="AH95" s="8">
        <v>25</v>
      </c>
      <c r="AI95" s="7">
        <v>12.5</v>
      </c>
      <c r="AJ95" s="7">
        <v>12.5</v>
      </c>
      <c r="AK95" s="6">
        <v>1</v>
      </c>
      <c r="AL95" s="8">
        <v>25</v>
      </c>
      <c r="BA95" s="197">
        <f t="shared" si="13"/>
        <v>36.5</v>
      </c>
      <c r="BD95" s="22"/>
      <c r="BE95" s="217">
        <f t="shared" si="15"/>
        <v>73</v>
      </c>
      <c r="BF95" s="217">
        <f t="shared" si="17"/>
        <v>36.5</v>
      </c>
      <c r="BG95" s="7"/>
    </row>
    <row r="96" spans="1:59" x14ac:dyDescent="0.3">
      <c r="A96" s="21">
        <f t="shared" si="18"/>
        <v>7</v>
      </c>
      <c r="B96" s="58" t="s">
        <v>69</v>
      </c>
      <c r="C96" s="59" t="s">
        <v>70</v>
      </c>
      <c r="D96" s="2"/>
      <c r="F96" s="8"/>
      <c r="G96" s="7"/>
      <c r="H96" s="7"/>
      <c r="J96" s="8"/>
      <c r="K96" s="7"/>
      <c r="L96" s="7"/>
      <c r="M96" s="6"/>
      <c r="N96" s="8"/>
      <c r="O96" s="7"/>
      <c r="P96" s="7"/>
      <c r="Q96" s="6"/>
      <c r="R96" s="8"/>
      <c r="S96" s="7"/>
      <c r="T96" s="7"/>
      <c r="U96" s="6"/>
      <c r="V96" s="8"/>
      <c r="W96" s="8"/>
      <c r="X96" s="199">
        <v>13</v>
      </c>
      <c r="Y96" s="6">
        <v>1</v>
      </c>
      <c r="Z96" s="8">
        <v>120</v>
      </c>
      <c r="AA96" s="7">
        <v>60</v>
      </c>
      <c r="AB96" s="7">
        <v>60</v>
      </c>
      <c r="AC96" s="6">
        <v>1</v>
      </c>
      <c r="AD96" s="8">
        <v>120</v>
      </c>
      <c r="AE96" s="7">
        <v>60</v>
      </c>
      <c r="AF96" s="7">
        <v>60</v>
      </c>
      <c r="AG96" s="6">
        <v>1</v>
      </c>
      <c r="AH96" s="8">
        <v>120</v>
      </c>
      <c r="AI96" s="7">
        <v>60</v>
      </c>
      <c r="AJ96" s="7">
        <v>60</v>
      </c>
      <c r="AK96" s="6">
        <v>1</v>
      </c>
      <c r="AL96" s="8">
        <v>120</v>
      </c>
      <c r="BA96" s="197">
        <f t="shared" si="13"/>
        <v>6.5</v>
      </c>
      <c r="BD96" s="22"/>
      <c r="BE96" s="217">
        <f t="shared" si="15"/>
        <v>13</v>
      </c>
      <c r="BF96" s="217">
        <f t="shared" si="17"/>
        <v>6.5</v>
      </c>
      <c r="BG96" s="7"/>
    </row>
    <row r="97" spans="1:59" x14ac:dyDescent="0.3">
      <c r="A97" s="21">
        <f t="shared" si="18"/>
        <v>8</v>
      </c>
      <c r="B97" s="58" t="s">
        <v>71</v>
      </c>
      <c r="C97" s="56" t="s">
        <v>72</v>
      </c>
      <c r="D97" s="2"/>
      <c r="F97" s="8"/>
      <c r="G97" s="7"/>
      <c r="H97" s="7"/>
      <c r="J97" s="8"/>
      <c r="K97" s="7"/>
      <c r="L97" s="7"/>
      <c r="M97" s="6"/>
      <c r="N97" s="8"/>
      <c r="O97" s="7"/>
      <c r="P97" s="7"/>
      <c r="Q97" s="6"/>
      <c r="R97" s="8"/>
      <c r="S97" s="7"/>
      <c r="T97" s="7"/>
      <c r="U97" s="6"/>
      <c r="V97" s="8"/>
      <c r="W97" s="8"/>
      <c r="X97" s="199">
        <v>578</v>
      </c>
      <c r="Y97" s="6">
        <v>3</v>
      </c>
      <c r="Z97" s="8">
        <v>18</v>
      </c>
      <c r="AA97" s="7">
        <v>9</v>
      </c>
      <c r="AB97" s="7">
        <v>9</v>
      </c>
      <c r="AC97" s="6">
        <v>3</v>
      </c>
      <c r="AD97" s="8">
        <v>18</v>
      </c>
      <c r="AE97" s="7">
        <v>9</v>
      </c>
      <c r="AF97" s="7">
        <v>9</v>
      </c>
      <c r="AG97" s="6">
        <v>3</v>
      </c>
      <c r="AH97" s="8">
        <v>18</v>
      </c>
      <c r="AI97" s="7">
        <v>9</v>
      </c>
      <c r="AJ97" s="7">
        <v>9</v>
      </c>
      <c r="AK97" s="6">
        <v>3</v>
      </c>
      <c r="AL97" s="8">
        <v>18</v>
      </c>
      <c r="BA97" s="197">
        <f t="shared" si="13"/>
        <v>289</v>
      </c>
      <c r="BD97" s="22"/>
      <c r="BE97" s="217">
        <f t="shared" si="15"/>
        <v>578</v>
      </c>
      <c r="BF97" s="217">
        <f t="shared" si="17"/>
        <v>289</v>
      </c>
      <c r="BG97" s="7"/>
    </row>
    <row r="98" spans="1:59" x14ac:dyDescent="0.3">
      <c r="A98" s="21">
        <f t="shared" si="18"/>
        <v>9</v>
      </c>
      <c r="B98" s="58" t="s">
        <v>73</v>
      </c>
      <c r="C98" s="56" t="s">
        <v>70</v>
      </c>
      <c r="D98" s="2"/>
      <c r="F98" s="8"/>
      <c r="G98" s="7"/>
      <c r="H98" s="7"/>
      <c r="J98" s="8"/>
      <c r="K98" s="7"/>
      <c r="L98" s="7"/>
      <c r="M98" s="6"/>
      <c r="N98" s="8"/>
      <c r="O98" s="7"/>
      <c r="P98" s="7"/>
      <c r="Q98" s="6"/>
      <c r="R98" s="8"/>
      <c r="S98" s="7"/>
      <c r="T98" s="7"/>
      <c r="U98" s="6"/>
      <c r="V98" s="8"/>
      <c r="W98" s="8"/>
      <c r="X98" s="199">
        <v>31</v>
      </c>
      <c r="Y98" s="6">
        <v>1</v>
      </c>
      <c r="Z98" s="8">
        <v>140</v>
      </c>
      <c r="AA98" s="7">
        <v>70</v>
      </c>
      <c r="AB98" s="7">
        <v>70</v>
      </c>
      <c r="AC98" s="6">
        <v>1</v>
      </c>
      <c r="AD98" s="8">
        <v>140</v>
      </c>
      <c r="AE98" s="7"/>
      <c r="AF98" s="7"/>
      <c r="AG98" s="6"/>
      <c r="AH98" s="8"/>
      <c r="AI98" s="7"/>
      <c r="AJ98" s="7"/>
      <c r="AK98" s="6"/>
      <c r="AL98" s="8"/>
      <c r="BA98" s="197">
        <f t="shared" si="13"/>
        <v>15.5</v>
      </c>
      <c r="BD98" s="22"/>
      <c r="BE98" s="217">
        <f t="shared" si="15"/>
        <v>31</v>
      </c>
      <c r="BF98" s="217">
        <f t="shared" si="17"/>
        <v>15.5</v>
      </c>
      <c r="BG98" s="7"/>
    </row>
    <row r="99" spans="1:59" x14ac:dyDescent="0.3">
      <c r="A99" s="21">
        <f t="shared" si="18"/>
        <v>10</v>
      </c>
      <c r="B99" s="58" t="s">
        <v>74</v>
      </c>
      <c r="C99" s="56" t="s">
        <v>75</v>
      </c>
      <c r="D99" s="2"/>
      <c r="F99" s="8"/>
      <c r="G99" s="7"/>
      <c r="H99" s="7"/>
      <c r="J99" s="8"/>
      <c r="K99" s="7"/>
      <c r="L99" s="7"/>
      <c r="M99" s="6"/>
      <c r="N99" s="8"/>
      <c r="O99" s="7"/>
      <c r="P99" s="7"/>
      <c r="Q99" s="6"/>
      <c r="R99" s="8"/>
      <c r="S99" s="7"/>
      <c r="T99" s="7"/>
      <c r="U99" s="6"/>
      <c r="V99" s="8"/>
      <c r="W99" s="8"/>
      <c r="X99" s="199">
        <v>870</v>
      </c>
      <c r="Y99" s="6">
        <v>1</v>
      </c>
      <c r="Z99" s="8">
        <v>60</v>
      </c>
      <c r="AA99" s="7">
        <v>30</v>
      </c>
      <c r="AB99" s="7">
        <v>30</v>
      </c>
      <c r="AC99" s="6">
        <v>1</v>
      </c>
      <c r="AD99" s="8">
        <v>60</v>
      </c>
      <c r="AE99" s="7"/>
      <c r="AF99" s="7"/>
      <c r="AG99" s="6"/>
      <c r="AH99" s="8"/>
      <c r="AI99" s="7"/>
      <c r="AJ99" s="7"/>
      <c r="AK99" s="6"/>
      <c r="AL99" s="8"/>
      <c r="BA99" s="197">
        <f t="shared" si="13"/>
        <v>435</v>
      </c>
      <c r="BD99" s="22"/>
      <c r="BE99" s="217">
        <f t="shared" si="15"/>
        <v>870</v>
      </c>
      <c r="BF99" s="217">
        <f t="shared" si="17"/>
        <v>435</v>
      </c>
      <c r="BG99" s="7"/>
    </row>
    <row r="100" spans="1:59" x14ac:dyDescent="0.3">
      <c r="A100" s="21">
        <f t="shared" si="18"/>
        <v>11</v>
      </c>
      <c r="B100" s="58" t="s">
        <v>76</v>
      </c>
      <c r="C100" s="60" t="s">
        <v>77</v>
      </c>
      <c r="D100" s="2"/>
      <c r="F100" s="8"/>
      <c r="G100" s="7"/>
      <c r="H100" s="7"/>
      <c r="J100" s="8"/>
      <c r="K100" s="7"/>
      <c r="L100" s="7"/>
      <c r="M100" s="6"/>
      <c r="N100" s="8"/>
      <c r="O100" s="7"/>
      <c r="P100" s="7"/>
      <c r="Q100" s="6"/>
      <c r="R100" s="8"/>
      <c r="S100" s="7"/>
      <c r="T100" s="7"/>
      <c r="U100" s="6"/>
      <c r="V100" s="8"/>
      <c r="W100" s="8"/>
      <c r="X100" s="199">
        <v>7</v>
      </c>
      <c r="Y100" s="6">
        <v>1</v>
      </c>
      <c r="Z100" s="8">
        <v>25</v>
      </c>
      <c r="AA100" s="7">
        <v>12.5</v>
      </c>
      <c r="AB100" s="7">
        <v>12.5</v>
      </c>
      <c r="AC100" s="6">
        <v>1</v>
      </c>
      <c r="AD100" s="8">
        <v>25</v>
      </c>
      <c r="AE100" s="7"/>
      <c r="AF100" s="7"/>
      <c r="AG100" s="6"/>
      <c r="AH100" s="8"/>
      <c r="AI100" s="7"/>
      <c r="AJ100" s="7"/>
      <c r="AK100" s="6"/>
      <c r="AL100" s="8"/>
      <c r="BA100" s="197">
        <f t="shared" si="13"/>
        <v>3.5</v>
      </c>
      <c r="BD100" s="22"/>
      <c r="BE100" s="217">
        <f t="shared" si="15"/>
        <v>7</v>
      </c>
      <c r="BF100" s="217">
        <f t="shared" si="17"/>
        <v>3.5</v>
      </c>
      <c r="BG100" s="7"/>
    </row>
    <row r="101" spans="1:59" x14ac:dyDescent="0.3">
      <c r="A101" s="21">
        <f t="shared" si="18"/>
        <v>12</v>
      </c>
      <c r="B101" s="6">
        <v>1136042</v>
      </c>
      <c r="C101" s="61" t="s">
        <v>78</v>
      </c>
      <c r="D101" s="2"/>
      <c r="F101" s="8"/>
      <c r="G101" s="7"/>
      <c r="H101" s="7"/>
      <c r="J101" s="8"/>
      <c r="K101" s="7"/>
      <c r="L101" s="7"/>
      <c r="M101" s="6"/>
      <c r="N101" s="8"/>
      <c r="O101" s="7"/>
      <c r="P101" s="7"/>
      <c r="Q101" s="6"/>
      <c r="R101" s="8"/>
      <c r="S101" s="7"/>
      <c r="T101" s="7"/>
      <c r="U101" s="6"/>
      <c r="V101" s="8"/>
      <c r="W101" s="8"/>
      <c r="X101" s="199">
        <v>1141.3</v>
      </c>
      <c r="Y101" s="6">
        <v>1</v>
      </c>
      <c r="Z101" s="8">
        <v>50</v>
      </c>
      <c r="AA101" s="7">
        <v>25</v>
      </c>
      <c r="AB101" s="7">
        <v>25</v>
      </c>
      <c r="AC101" s="6">
        <v>1</v>
      </c>
      <c r="AD101" s="8">
        <v>50</v>
      </c>
      <c r="AE101" s="7"/>
      <c r="AF101" s="7"/>
      <c r="AG101" s="6"/>
      <c r="AH101" s="8"/>
      <c r="AI101" s="7"/>
      <c r="AJ101" s="7"/>
      <c r="AK101" s="6"/>
      <c r="AL101" s="8"/>
      <c r="BA101" s="197">
        <f t="shared" si="13"/>
        <v>570.65</v>
      </c>
      <c r="BD101" s="22"/>
      <c r="BE101" s="217">
        <f t="shared" si="15"/>
        <v>1141.3</v>
      </c>
      <c r="BF101" s="217">
        <f t="shared" si="17"/>
        <v>570.65</v>
      </c>
      <c r="BG101" s="7"/>
    </row>
    <row r="102" spans="1:59" s="72" customFormat="1" x14ac:dyDescent="0.3">
      <c r="A102" s="159">
        <f t="shared" si="18"/>
        <v>13</v>
      </c>
      <c r="B102" s="112" t="s">
        <v>79</v>
      </c>
      <c r="C102" s="181" t="s">
        <v>80</v>
      </c>
      <c r="D102" s="182" t="s">
        <v>7</v>
      </c>
      <c r="E102" s="10">
        <v>1</v>
      </c>
      <c r="F102" s="110">
        <v>70</v>
      </c>
      <c r="G102" s="108">
        <v>35</v>
      </c>
      <c r="H102" s="108">
        <v>35</v>
      </c>
      <c r="I102" s="10">
        <v>1</v>
      </c>
      <c r="J102" s="110">
        <v>70</v>
      </c>
      <c r="K102" s="108">
        <v>35</v>
      </c>
      <c r="L102" s="108">
        <v>35</v>
      </c>
      <c r="M102" s="10">
        <v>1</v>
      </c>
      <c r="N102" s="110">
        <v>70</v>
      </c>
      <c r="O102" s="108">
        <v>35</v>
      </c>
      <c r="P102" s="108">
        <v>35</v>
      </c>
      <c r="Q102" s="10">
        <v>1</v>
      </c>
      <c r="R102" s="110">
        <v>70</v>
      </c>
      <c r="S102" s="108">
        <v>35</v>
      </c>
      <c r="T102" s="108">
        <v>35</v>
      </c>
      <c r="U102" s="10">
        <v>1</v>
      </c>
      <c r="V102" s="110">
        <v>70</v>
      </c>
      <c r="W102" s="110"/>
      <c r="X102" s="200">
        <v>28</v>
      </c>
      <c r="Y102" s="10">
        <v>1</v>
      </c>
      <c r="Z102" s="110">
        <v>70</v>
      </c>
      <c r="AA102" s="108">
        <v>35</v>
      </c>
      <c r="AB102" s="108">
        <v>35</v>
      </c>
      <c r="AC102" s="10">
        <v>1</v>
      </c>
      <c r="AD102" s="110">
        <v>70</v>
      </c>
      <c r="AE102" s="108"/>
      <c r="AF102" s="108"/>
      <c r="AG102" s="10"/>
      <c r="AH102" s="110"/>
      <c r="AI102" s="108"/>
      <c r="AJ102" s="108"/>
      <c r="AK102" s="10"/>
      <c r="AL102" s="110"/>
      <c r="BA102" s="197">
        <f t="shared" si="13"/>
        <v>14</v>
      </c>
      <c r="BC102" s="12">
        <v>28</v>
      </c>
      <c r="BD102" s="131">
        <f>BC102/2</f>
        <v>14</v>
      </c>
      <c r="BE102" s="217">
        <f t="shared" si="15"/>
        <v>0</v>
      </c>
      <c r="BF102" s="217">
        <f t="shared" si="17"/>
        <v>0</v>
      </c>
      <c r="BG102" s="108"/>
    </row>
    <row r="103" spans="1:59" s="72" customFormat="1" x14ac:dyDescent="0.3">
      <c r="A103" s="159">
        <f t="shared" si="18"/>
        <v>14</v>
      </c>
      <c r="B103" s="112" t="s">
        <v>81</v>
      </c>
      <c r="C103" s="72" t="s">
        <v>82</v>
      </c>
      <c r="D103" s="182" t="s">
        <v>7</v>
      </c>
      <c r="E103" s="10">
        <v>7</v>
      </c>
      <c r="F103" s="110">
        <v>157.5</v>
      </c>
      <c r="G103" s="108">
        <v>78.75</v>
      </c>
      <c r="H103" s="108">
        <v>78.75</v>
      </c>
      <c r="I103" s="10">
        <v>7</v>
      </c>
      <c r="J103" s="110">
        <v>157.5</v>
      </c>
      <c r="K103" s="108">
        <v>78.75</v>
      </c>
      <c r="L103" s="108">
        <v>78.75</v>
      </c>
      <c r="M103" s="10">
        <v>7</v>
      </c>
      <c r="N103" s="110">
        <v>157.5</v>
      </c>
      <c r="O103" s="108">
        <v>78.75</v>
      </c>
      <c r="P103" s="108">
        <v>78.75</v>
      </c>
      <c r="Q103" s="10">
        <v>7</v>
      </c>
      <c r="R103" s="110">
        <v>157.5</v>
      </c>
      <c r="S103" s="108">
        <v>78.75</v>
      </c>
      <c r="T103" s="108">
        <v>78.75</v>
      </c>
      <c r="U103" s="10">
        <v>7</v>
      </c>
      <c r="V103" s="110">
        <v>157.5</v>
      </c>
      <c r="W103" s="110"/>
      <c r="X103" s="200">
        <v>23</v>
      </c>
      <c r="Y103" s="10">
        <v>7</v>
      </c>
      <c r="Z103" s="110">
        <v>157.5</v>
      </c>
      <c r="AA103" s="108">
        <v>78.75</v>
      </c>
      <c r="AB103" s="108">
        <v>78.75</v>
      </c>
      <c r="AC103" s="10">
        <v>7</v>
      </c>
      <c r="AD103" s="110">
        <v>157.5</v>
      </c>
      <c r="AE103" s="108"/>
      <c r="AF103" s="108"/>
      <c r="AG103" s="10"/>
      <c r="AH103" s="110"/>
      <c r="AI103" s="108"/>
      <c r="AJ103" s="108"/>
      <c r="AK103" s="10"/>
      <c r="AL103" s="110"/>
      <c r="BA103" s="197">
        <f t="shared" si="13"/>
        <v>11.5</v>
      </c>
      <c r="BC103" s="12">
        <v>23</v>
      </c>
      <c r="BD103" s="131">
        <f t="shared" ref="BD103:BD104" si="19">BC103/2</f>
        <v>11.5</v>
      </c>
      <c r="BE103" s="217">
        <f t="shared" si="15"/>
        <v>0</v>
      </c>
      <c r="BF103" s="217">
        <f t="shared" si="17"/>
        <v>0</v>
      </c>
      <c r="BG103" s="108"/>
    </row>
    <row r="104" spans="1:59" s="72" customFormat="1" x14ac:dyDescent="0.3">
      <c r="A104" s="159">
        <f t="shared" si="18"/>
        <v>15</v>
      </c>
      <c r="B104" s="112" t="s">
        <v>83</v>
      </c>
      <c r="C104" s="181" t="s">
        <v>84</v>
      </c>
      <c r="D104" s="182" t="s">
        <v>7</v>
      </c>
      <c r="E104" s="10">
        <v>13</v>
      </c>
      <c r="F104" s="110">
        <v>325</v>
      </c>
      <c r="G104" s="108">
        <v>162.5</v>
      </c>
      <c r="H104" s="108">
        <v>162.5</v>
      </c>
      <c r="I104" s="10">
        <v>13</v>
      </c>
      <c r="J104" s="110">
        <v>325</v>
      </c>
      <c r="K104" s="108">
        <v>162.5</v>
      </c>
      <c r="L104" s="108">
        <v>162.5</v>
      </c>
      <c r="M104" s="10">
        <v>13</v>
      </c>
      <c r="N104" s="110">
        <v>325</v>
      </c>
      <c r="O104" s="108">
        <v>162.5</v>
      </c>
      <c r="P104" s="108">
        <v>162.5</v>
      </c>
      <c r="Q104" s="10">
        <v>13</v>
      </c>
      <c r="R104" s="110">
        <v>325</v>
      </c>
      <c r="S104" s="108">
        <v>162.5</v>
      </c>
      <c r="T104" s="108">
        <v>162.5</v>
      </c>
      <c r="U104" s="10">
        <v>13</v>
      </c>
      <c r="V104" s="110">
        <v>325</v>
      </c>
      <c r="W104" s="110"/>
      <c r="X104" s="200">
        <v>54</v>
      </c>
      <c r="Y104" s="10">
        <v>13</v>
      </c>
      <c r="Z104" s="110">
        <v>325</v>
      </c>
      <c r="AA104" s="108">
        <v>162.5</v>
      </c>
      <c r="AB104" s="108">
        <v>162.5</v>
      </c>
      <c r="AC104" s="10">
        <v>13</v>
      </c>
      <c r="AD104" s="110">
        <v>325</v>
      </c>
      <c r="AE104" s="108">
        <v>162.5</v>
      </c>
      <c r="AF104" s="108">
        <v>162.5</v>
      </c>
      <c r="AG104" s="10">
        <v>13</v>
      </c>
      <c r="AH104" s="110">
        <v>325</v>
      </c>
      <c r="AI104" s="108">
        <v>162.5</v>
      </c>
      <c r="AJ104" s="108">
        <v>162.5</v>
      </c>
      <c r="AK104" s="10">
        <v>13</v>
      </c>
      <c r="AL104" s="110">
        <v>325</v>
      </c>
      <c r="BA104" s="197">
        <f t="shared" si="13"/>
        <v>27</v>
      </c>
      <c r="BC104" s="12">
        <v>54</v>
      </c>
      <c r="BD104" s="131">
        <f t="shared" si="19"/>
        <v>27</v>
      </c>
      <c r="BE104" s="217">
        <f t="shared" si="15"/>
        <v>0</v>
      </c>
      <c r="BF104" s="217">
        <f t="shared" si="17"/>
        <v>0</v>
      </c>
      <c r="BG104" s="108"/>
    </row>
    <row r="105" spans="1:59" s="72" customFormat="1" ht="15.75" customHeight="1" x14ac:dyDescent="0.3">
      <c r="A105" s="159">
        <f t="shared" si="18"/>
        <v>16</v>
      </c>
      <c r="B105" s="111" t="s">
        <v>85</v>
      </c>
      <c r="C105" s="70" t="s">
        <v>86</v>
      </c>
      <c r="D105" s="11" t="s">
        <v>7</v>
      </c>
      <c r="E105" s="10">
        <v>2</v>
      </c>
      <c r="F105" s="110">
        <v>20</v>
      </c>
      <c r="G105" s="108">
        <v>10</v>
      </c>
      <c r="H105" s="108">
        <v>10</v>
      </c>
      <c r="I105" s="10">
        <v>2</v>
      </c>
      <c r="J105" s="110">
        <v>20</v>
      </c>
      <c r="K105" s="108">
        <v>10</v>
      </c>
      <c r="L105" s="108">
        <v>10</v>
      </c>
      <c r="M105" s="10">
        <v>2</v>
      </c>
      <c r="N105" s="110">
        <v>20</v>
      </c>
      <c r="O105" s="108">
        <v>10</v>
      </c>
      <c r="P105" s="108">
        <v>10</v>
      </c>
      <c r="Q105" s="10">
        <v>2</v>
      </c>
      <c r="R105" s="110">
        <v>20</v>
      </c>
      <c r="S105" s="108">
        <v>10</v>
      </c>
      <c r="T105" s="108">
        <v>10</v>
      </c>
      <c r="U105" s="10">
        <v>2</v>
      </c>
      <c r="V105" s="110">
        <v>20</v>
      </c>
      <c r="W105" s="110"/>
      <c r="X105" s="201">
        <v>224.25</v>
      </c>
      <c r="Y105" s="10">
        <v>2</v>
      </c>
      <c r="Z105" s="110">
        <v>20</v>
      </c>
      <c r="AA105" s="108">
        <v>10</v>
      </c>
      <c r="AB105" s="108">
        <v>10</v>
      </c>
      <c r="AC105" s="10">
        <v>2</v>
      </c>
      <c r="AD105" s="110">
        <v>20</v>
      </c>
      <c r="AE105" s="108">
        <v>10</v>
      </c>
      <c r="AF105" s="108">
        <v>10</v>
      </c>
      <c r="AG105" s="10">
        <v>2</v>
      </c>
      <c r="AH105" s="110">
        <v>20</v>
      </c>
      <c r="AI105" s="108">
        <v>10</v>
      </c>
      <c r="AJ105" s="108">
        <v>10</v>
      </c>
      <c r="AK105" s="10">
        <v>2</v>
      </c>
      <c r="AL105" s="110">
        <v>20</v>
      </c>
      <c r="BA105" s="197">
        <f t="shared" si="13"/>
        <v>112.125</v>
      </c>
      <c r="BC105" s="160"/>
      <c r="BD105" s="134"/>
      <c r="BE105" s="217">
        <f t="shared" si="15"/>
        <v>224.25</v>
      </c>
      <c r="BF105" s="217">
        <f t="shared" si="17"/>
        <v>112.125</v>
      </c>
      <c r="BG105" s="108"/>
    </row>
    <row r="106" spans="1:59" x14ac:dyDescent="0.3">
      <c r="A106" s="21">
        <f t="shared" si="18"/>
        <v>17</v>
      </c>
      <c r="B106" s="58" t="s">
        <v>87</v>
      </c>
      <c r="C106" s="44" t="s">
        <v>88</v>
      </c>
      <c r="D106" s="2" t="s">
        <v>7</v>
      </c>
      <c r="E106" s="6">
        <v>6</v>
      </c>
      <c r="F106" s="8">
        <v>60</v>
      </c>
      <c r="G106" s="7">
        <v>30</v>
      </c>
      <c r="H106" s="7">
        <v>30</v>
      </c>
      <c r="I106" s="6">
        <v>6</v>
      </c>
      <c r="J106" s="8">
        <v>60</v>
      </c>
      <c r="K106" s="7">
        <v>30</v>
      </c>
      <c r="L106" s="7">
        <v>30</v>
      </c>
      <c r="M106" s="6">
        <v>6</v>
      </c>
      <c r="N106" s="8">
        <v>60</v>
      </c>
      <c r="O106" s="7">
        <v>30</v>
      </c>
      <c r="P106" s="7">
        <v>30</v>
      </c>
      <c r="Q106" s="6">
        <v>6</v>
      </c>
      <c r="R106" s="8">
        <v>60</v>
      </c>
      <c r="S106" s="7">
        <v>30</v>
      </c>
      <c r="T106" s="7">
        <v>30</v>
      </c>
      <c r="U106" s="6">
        <v>6</v>
      </c>
      <c r="V106" s="8">
        <v>60</v>
      </c>
      <c r="W106" s="8"/>
      <c r="X106" s="201">
        <v>85</v>
      </c>
      <c r="Y106" s="6">
        <v>6</v>
      </c>
      <c r="Z106" s="8">
        <v>60</v>
      </c>
      <c r="AA106" s="7">
        <v>30</v>
      </c>
      <c r="AB106" s="7">
        <v>30</v>
      </c>
      <c r="AC106" s="6">
        <v>6</v>
      </c>
      <c r="AD106" s="8">
        <v>60</v>
      </c>
      <c r="AE106" s="7">
        <v>30</v>
      </c>
      <c r="AF106" s="7">
        <v>30</v>
      </c>
      <c r="AG106" s="6">
        <v>6</v>
      </c>
      <c r="AH106" s="8">
        <v>60</v>
      </c>
      <c r="AI106" s="7">
        <v>30</v>
      </c>
      <c r="AJ106" s="7">
        <v>30</v>
      </c>
      <c r="AK106" s="6">
        <v>6</v>
      </c>
      <c r="AL106" s="8">
        <v>60</v>
      </c>
      <c r="BA106" s="197">
        <f t="shared" si="13"/>
        <v>42.5</v>
      </c>
      <c r="BD106" s="22"/>
      <c r="BE106" s="217">
        <f t="shared" si="15"/>
        <v>85</v>
      </c>
      <c r="BF106" s="217">
        <f t="shared" si="17"/>
        <v>42.5</v>
      </c>
      <c r="BG106" s="7"/>
    </row>
    <row r="107" spans="1:59" x14ac:dyDescent="0.3">
      <c r="A107" s="21">
        <f t="shared" si="18"/>
        <v>18</v>
      </c>
      <c r="B107" s="58" t="s">
        <v>89</v>
      </c>
      <c r="C107" s="60" t="s">
        <v>90</v>
      </c>
      <c r="D107" s="2" t="s">
        <v>7</v>
      </c>
      <c r="E107" s="6">
        <v>1</v>
      </c>
      <c r="F107" s="8">
        <v>30</v>
      </c>
      <c r="G107" s="7">
        <v>15</v>
      </c>
      <c r="H107" s="7">
        <v>15</v>
      </c>
      <c r="I107" s="6">
        <v>1</v>
      </c>
      <c r="J107" s="8">
        <v>30</v>
      </c>
      <c r="K107" s="7">
        <v>15</v>
      </c>
      <c r="L107" s="7">
        <v>15</v>
      </c>
      <c r="M107" s="6">
        <v>1</v>
      </c>
      <c r="N107" s="8">
        <v>30</v>
      </c>
      <c r="O107" s="7">
        <v>15</v>
      </c>
      <c r="P107" s="7">
        <v>15</v>
      </c>
      <c r="Q107" s="6">
        <v>1</v>
      </c>
      <c r="R107" s="8">
        <v>30</v>
      </c>
      <c r="S107" s="7">
        <v>15</v>
      </c>
      <c r="T107" s="7">
        <v>15</v>
      </c>
      <c r="U107" s="6">
        <v>1</v>
      </c>
      <c r="V107" s="8">
        <v>30</v>
      </c>
      <c r="W107" s="8"/>
      <c r="X107" s="201">
        <v>26</v>
      </c>
      <c r="Y107" s="6">
        <v>1</v>
      </c>
      <c r="Z107" s="8">
        <v>30</v>
      </c>
      <c r="AA107" s="7">
        <v>15</v>
      </c>
      <c r="AB107" s="7">
        <v>15</v>
      </c>
      <c r="AC107" s="6">
        <v>1</v>
      </c>
      <c r="AD107" s="8">
        <v>30</v>
      </c>
      <c r="AE107" s="7">
        <v>15</v>
      </c>
      <c r="AF107" s="7">
        <v>15</v>
      </c>
      <c r="AG107" s="6">
        <v>1</v>
      </c>
      <c r="AH107" s="8">
        <v>30</v>
      </c>
      <c r="AI107" s="7">
        <v>15</v>
      </c>
      <c r="AJ107" s="7">
        <v>15</v>
      </c>
      <c r="AK107" s="6">
        <v>1</v>
      </c>
      <c r="AL107" s="8">
        <v>30</v>
      </c>
      <c r="BA107" s="197">
        <f t="shared" si="13"/>
        <v>13</v>
      </c>
      <c r="BD107" s="22"/>
      <c r="BE107" s="217">
        <f t="shared" si="15"/>
        <v>26</v>
      </c>
      <c r="BF107" s="217">
        <f t="shared" si="17"/>
        <v>13</v>
      </c>
      <c r="BG107" s="7"/>
    </row>
    <row r="108" spans="1:59" x14ac:dyDescent="0.3">
      <c r="A108" s="21">
        <f t="shared" si="18"/>
        <v>19</v>
      </c>
      <c r="B108" s="58" t="s">
        <v>91</v>
      </c>
      <c r="C108" s="60" t="s">
        <v>92</v>
      </c>
      <c r="D108" s="2" t="s">
        <v>7</v>
      </c>
      <c r="E108" s="6">
        <v>1</v>
      </c>
      <c r="F108" s="8">
        <v>100</v>
      </c>
      <c r="G108" s="7">
        <v>50</v>
      </c>
      <c r="H108" s="7">
        <v>50</v>
      </c>
      <c r="I108" s="6">
        <v>1</v>
      </c>
      <c r="J108" s="8">
        <v>100</v>
      </c>
      <c r="K108" s="7">
        <v>50</v>
      </c>
      <c r="L108" s="7">
        <v>50</v>
      </c>
      <c r="M108" s="6">
        <v>1</v>
      </c>
      <c r="N108" s="8">
        <v>100</v>
      </c>
      <c r="O108" s="7">
        <v>50</v>
      </c>
      <c r="P108" s="7">
        <v>50</v>
      </c>
      <c r="Q108" s="6">
        <v>1</v>
      </c>
      <c r="R108" s="8">
        <v>100</v>
      </c>
      <c r="S108" s="7">
        <v>50</v>
      </c>
      <c r="T108" s="7">
        <v>50</v>
      </c>
      <c r="U108" s="6">
        <v>1</v>
      </c>
      <c r="V108" s="8">
        <v>100</v>
      </c>
      <c r="W108" s="8"/>
      <c r="X108" s="201">
        <v>900</v>
      </c>
      <c r="Y108" s="6">
        <v>1</v>
      </c>
      <c r="Z108" s="8">
        <v>100</v>
      </c>
      <c r="AA108" s="7">
        <v>50</v>
      </c>
      <c r="AB108" s="7">
        <v>50</v>
      </c>
      <c r="AC108" s="6">
        <v>1</v>
      </c>
      <c r="AD108" s="8">
        <v>100</v>
      </c>
      <c r="AE108" s="7"/>
      <c r="AF108" s="7"/>
      <c r="AG108" s="6"/>
      <c r="AH108" s="8"/>
      <c r="AI108" s="7"/>
      <c r="AJ108" s="7"/>
      <c r="AK108" s="6"/>
      <c r="AL108" s="8"/>
      <c r="BA108" s="197">
        <f t="shared" si="13"/>
        <v>450</v>
      </c>
      <c r="BD108" s="22"/>
      <c r="BE108" s="217">
        <f t="shared" si="15"/>
        <v>900</v>
      </c>
      <c r="BF108" s="217">
        <f t="shared" si="17"/>
        <v>450</v>
      </c>
      <c r="BG108" s="7"/>
    </row>
    <row r="109" spans="1:59" ht="17.25" customHeight="1" x14ac:dyDescent="0.3">
      <c r="A109" s="21">
        <f t="shared" si="18"/>
        <v>20</v>
      </c>
      <c r="B109" s="65"/>
      <c r="C109" s="61" t="s">
        <v>93</v>
      </c>
      <c r="D109" s="2" t="s">
        <v>7</v>
      </c>
      <c r="E109" s="6">
        <v>2</v>
      </c>
      <c r="F109" s="8">
        <v>20</v>
      </c>
      <c r="G109" s="7">
        <v>10</v>
      </c>
      <c r="H109" s="7">
        <v>10</v>
      </c>
      <c r="I109" s="6">
        <v>2</v>
      </c>
      <c r="J109" s="8">
        <v>20</v>
      </c>
      <c r="K109" s="7">
        <v>10</v>
      </c>
      <c r="L109" s="7">
        <v>10</v>
      </c>
      <c r="M109" s="6">
        <v>2</v>
      </c>
      <c r="N109" s="8">
        <v>20</v>
      </c>
      <c r="O109" s="7">
        <v>10</v>
      </c>
      <c r="P109" s="7">
        <v>10</v>
      </c>
      <c r="Q109" s="6">
        <v>2</v>
      </c>
      <c r="R109" s="8">
        <v>20</v>
      </c>
      <c r="S109" s="7">
        <v>10</v>
      </c>
      <c r="T109" s="7">
        <v>10</v>
      </c>
      <c r="U109" s="6">
        <v>2</v>
      </c>
      <c r="V109" s="8">
        <v>20</v>
      </c>
      <c r="W109" s="65" t="s">
        <v>855</v>
      </c>
      <c r="X109" s="201">
        <v>2850</v>
      </c>
      <c r="Y109" s="6">
        <v>2</v>
      </c>
      <c r="Z109" s="8">
        <v>20</v>
      </c>
      <c r="AA109" s="7">
        <v>10</v>
      </c>
      <c r="AB109" s="7">
        <v>10</v>
      </c>
      <c r="AC109" s="6">
        <v>2</v>
      </c>
      <c r="AD109" s="8">
        <v>20</v>
      </c>
      <c r="AE109" s="7">
        <v>10</v>
      </c>
      <c r="AF109" s="7">
        <v>10</v>
      </c>
      <c r="AG109" s="6">
        <v>2</v>
      </c>
      <c r="AH109" s="8">
        <v>20</v>
      </c>
      <c r="AI109" s="7">
        <v>10</v>
      </c>
      <c r="AJ109" s="7">
        <v>10</v>
      </c>
      <c r="AK109" s="6">
        <v>2</v>
      </c>
      <c r="AL109" s="8">
        <v>20</v>
      </c>
      <c r="AZ109" s="66"/>
      <c r="BA109" s="197">
        <f t="shared" si="13"/>
        <v>1425</v>
      </c>
      <c r="BB109" s="7">
        <f>AZ109/2/12*6</f>
        <v>0</v>
      </c>
      <c r="BD109" s="22"/>
      <c r="BE109" s="217">
        <f t="shared" si="15"/>
        <v>2850</v>
      </c>
      <c r="BF109" s="217">
        <f t="shared" si="17"/>
        <v>1425</v>
      </c>
      <c r="BG109" s="7"/>
    </row>
    <row r="110" spans="1:59" s="72" customFormat="1" x14ac:dyDescent="0.3">
      <c r="A110" s="159">
        <f t="shared" si="18"/>
        <v>21</v>
      </c>
      <c r="B110" s="112" t="s">
        <v>94</v>
      </c>
      <c r="C110" s="100" t="s">
        <v>95</v>
      </c>
      <c r="D110" s="11" t="s">
        <v>7</v>
      </c>
      <c r="E110" s="10">
        <v>7</v>
      </c>
      <c r="F110" s="110">
        <v>70</v>
      </c>
      <c r="G110" s="108">
        <v>35</v>
      </c>
      <c r="H110" s="108">
        <v>35</v>
      </c>
      <c r="I110" s="10">
        <v>7</v>
      </c>
      <c r="J110" s="110">
        <v>70</v>
      </c>
      <c r="K110" s="108">
        <v>35</v>
      </c>
      <c r="L110" s="108">
        <v>35</v>
      </c>
      <c r="M110" s="10">
        <v>7</v>
      </c>
      <c r="N110" s="110">
        <v>70</v>
      </c>
      <c r="O110" s="108">
        <v>35</v>
      </c>
      <c r="P110" s="108">
        <v>35</v>
      </c>
      <c r="Q110" s="10">
        <v>7</v>
      </c>
      <c r="R110" s="110">
        <v>70</v>
      </c>
      <c r="S110" s="108">
        <v>35</v>
      </c>
      <c r="T110" s="108">
        <v>35</v>
      </c>
      <c r="U110" s="10">
        <v>7</v>
      </c>
      <c r="V110" s="110">
        <v>70</v>
      </c>
      <c r="W110" s="110"/>
      <c r="X110" s="199">
        <v>7</v>
      </c>
      <c r="Y110" s="10">
        <v>7</v>
      </c>
      <c r="Z110" s="110">
        <v>70</v>
      </c>
      <c r="AA110" s="108">
        <v>35</v>
      </c>
      <c r="AB110" s="108">
        <v>35</v>
      </c>
      <c r="AC110" s="10">
        <v>7</v>
      </c>
      <c r="AD110" s="110">
        <v>70</v>
      </c>
      <c r="AE110" s="108">
        <v>25</v>
      </c>
      <c r="AF110" s="108">
        <v>25</v>
      </c>
      <c r="AG110" s="10">
        <v>5</v>
      </c>
      <c r="AH110" s="110">
        <v>50</v>
      </c>
      <c r="AI110" s="108">
        <v>25</v>
      </c>
      <c r="AJ110" s="108">
        <v>25</v>
      </c>
      <c r="AK110" s="10">
        <v>5</v>
      </c>
      <c r="AL110" s="110">
        <v>50</v>
      </c>
      <c r="BA110" s="197">
        <f t="shared" si="13"/>
        <v>3.5</v>
      </c>
      <c r="BC110" s="12">
        <v>7</v>
      </c>
      <c r="BD110" s="131">
        <f t="shared" ref="BD110:BD112" si="20">BC110/2</f>
        <v>3.5</v>
      </c>
      <c r="BE110" s="217">
        <f t="shared" si="15"/>
        <v>0</v>
      </c>
      <c r="BF110" s="217">
        <f t="shared" si="17"/>
        <v>0</v>
      </c>
      <c r="BG110" s="108"/>
    </row>
    <row r="111" spans="1:59" s="72" customFormat="1" ht="14.25" customHeight="1" x14ac:dyDescent="0.3">
      <c r="A111" s="159">
        <f t="shared" si="18"/>
        <v>22</v>
      </c>
      <c r="B111" s="111" t="s">
        <v>96</v>
      </c>
      <c r="C111" s="70" t="s">
        <v>97</v>
      </c>
      <c r="D111" s="11" t="s">
        <v>7</v>
      </c>
      <c r="E111" s="10">
        <v>69</v>
      </c>
      <c r="F111" s="110">
        <v>207</v>
      </c>
      <c r="G111" s="108">
        <v>103.5</v>
      </c>
      <c r="H111" s="108">
        <v>103.5</v>
      </c>
      <c r="I111" s="10">
        <v>69</v>
      </c>
      <c r="J111" s="110">
        <v>207</v>
      </c>
      <c r="K111" s="108">
        <v>103.5</v>
      </c>
      <c r="L111" s="108">
        <v>103.5</v>
      </c>
      <c r="M111" s="10">
        <v>69</v>
      </c>
      <c r="N111" s="110">
        <v>207</v>
      </c>
      <c r="O111" s="108">
        <v>103.5</v>
      </c>
      <c r="P111" s="108">
        <v>103.5</v>
      </c>
      <c r="Q111" s="10">
        <v>69</v>
      </c>
      <c r="R111" s="110">
        <v>207</v>
      </c>
      <c r="S111" s="108">
        <v>103.5</v>
      </c>
      <c r="T111" s="108">
        <v>103.5</v>
      </c>
      <c r="U111" s="10">
        <v>69</v>
      </c>
      <c r="V111" s="110">
        <v>207</v>
      </c>
      <c r="W111" s="110"/>
      <c r="X111" s="199">
        <v>16</v>
      </c>
      <c r="Y111" s="10">
        <v>69</v>
      </c>
      <c r="Z111" s="110">
        <v>207</v>
      </c>
      <c r="AA111" s="108">
        <v>103.5</v>
      </c>
      <c r="AB111" s="108">
        <v>103.5</v>
      </c>
      <c r="AC111" s="10">
        <v>69</v>
      </c>
      <c r="AD111" s="110">
        <v>207</v>
      </c>
      <c r="AE111" s="108">
        <v>103.5</v>
      </c>
      <c r="AF111" s="108">
        <v>103.5</v>
      </c>
      <c r="AG111" s="10">
        <v>69</v>
      </c>
      <c r="AH111" s="110">
        <v>207</v>
      </c>
      <c r="AI111" s="108">
        <v>103.5</v>
      </c>
      <c r="AJ111" s="108">
        <v>103.5</v>
      </c>
      <c r="AK111" s="10">
        <v>69</v>
      </c>
      <c r="AL111" s="110">
        <v>207</v>
      </c>
      <c r="BA111" s="197">
        <f t="shared" si="13"/>
        <v>8</v>
      </c>
      <c r="BC111" s="12">
        <v>16</v>
      </c>
      <c r="BD111" s="131">
        <f t="shared" si="20"/>
        <v>8</v>
      </c>
      <c r="BE111" s="217">
        <f t="shared" si="15"/>
        <v>0</v>
      </c>
      <c r="BF111" s="217">
        <f t="shared" si="17"/>
        <v>0</v>
      </c>
      <c r="BG111" s="108"/>
    </row>
    <row r="112" spans="1:59" x14ac:dyDescent="0.3">
      <c r="A112" s="21">
        <f t="shared" si="18"/>
        <v>23</v>
      </c>
      <c r="B112" s="91"/>
      <c r="C112" s="56" t="s">
        <v>98</v>
      </c>
      <c r="D112" s="2" t="s">
        <v>7</v>
      </c>
      <c r="E112" s="6">
        <v>50</v>
      </c>
      <c r="F112" s="8">
        <v>150</v>
      </c>
      <c r="G112" s="7">
        <v>75</v>
      </c>
      <c r="H112" s="7">
        <v>75</v>
      </c>
      <c r="I112" s="6">
        <v>50</v>
      </c>
      <c r="J112" s="8">
        <v>150</v>
      </c>
      <c r="K112" s="7">
        <v>75</v>
      </c>
      <c r="L112" s="7">
        <v>75</v>
      </c>
      <c r="M112" s="6">
        <v>50</v>
      </c>
      <c r="N112" s="8">
        <v>150</v>
      </c>
      <c r="O112" s="7">
        <v>75</v>
      </c>
      <c r="P112" s="7">
        <v>75</v>
      </c>
      <c r="Q112" s="6">
        <v>50</v>
      </c>
      <c r="R112" s="8">
        <v>150</v>
      </c>
      <c r="S112" s="7">
        <v>75</v>
      </c>
      <c r="T112" s="7">
        <v>75</v>
      </c>
      <c r="U112" s="6">
        <v>50</v>
      </c>
      <c r="V112" s="8">
        <v>150</v>
      </c>
      <c r="W112" s="91">
        <v>43374</v>
      </c>
      <c r="X112" s="197">
        <v>1496</v>
      </c>
      <c r="Y112" s="6">
        <v>50</v>
      </c>
      <c r="Z112" s="8">
        <v>150</v>
      </c>
      <c r="AA112" s="7">
        <v>75</v>
      </c>
      <c r="AB112" s="7">
        <v>75</v>
      </c>
      <c r="AC112" s="6">
        <v>50</v>
      </c>
      <c r="AD112" s="8">
        <v>150</v>
      </c>
      <c r="AE112" s="7">
        <v>75</v>
      </c>
      <c r="AF112" s="7">
        <v>75</v>
      </c>
      <c r="AG112" s="6">
        <v>50</v>
      </c>
      <c r="AH112" s="8">
        <v>150</v>
      </c>
      <c r="AI112" s="7">
        <v>75</v>
      </c>
      <c r="AJ112" s="7">
        <v>75</v>
      </c>
      <c r="AK112" s="6">
        <v>50</v>
      </c>
      <c r="AL112" s="8">
        <v>150</v>
      </c>
      <c r="AZ112" s="53"/>
      <c r="BA112" s="197">
        <f t="shared" si="13"/>
        <v>748</v>
      </c>
      <c r="BB112" s="7">
        <f>AZ112/2/12*3</f>
        <v>0</v>
      </c>
      <c r="BC112" s="119">
        <v>816</v>
      </c>
      <c r="BD112" s="131">
        <f t="shared" si="20"/>
        <v>408</v>
      </c>
      <c r="BE112" s="217">
        <f t="shared" si="15"/>
        <v>680</v>
      </c>
      <c r="BF112" s="217">
        <f t="shared" si="17"/>
        <v>340</v>
      </c>
      <c r="BG112" s="7"/>
    </row>
    <row r="113" spans="1:59" x14ac:dyDescent="0.3">
      <c r="A113" s="21">
        <f t="shared" si="18"/>
        <v>24</v>
      </c>
      <c r="B113" s="91"/>
      <c r="C113" s="56" t="s">
        <v>99</v>
      </c>
      <c r="D113" s="2" t="s">
        <v>7</v>
      </c>
      <c r="E113" s="6">
        <v>21</v>
      </c>
      <c r="F113" s="8">
        <v>21</v>
      </c>
      <c r="G113" s="7">
        <v>10.5</v>
      </c>
      <c r="H113" s="7">
        <v>10.5</v>
      </c>
      <c r="I113" s="6">
        <v>21</v>
      </c>
      <c r="J113" s="8">
        <v>21</v>
      </c>
      <c r="K113" s="7">
        <v>10.5</v>
      </c>
      <c r="L113" s="7">
        <v>10.5</v>
      </c>
      <c r="M113" s="6">
        <v>21</v>
      </c>
      <c r="N113" s="8">
        <v>21</v>
      </c>
      <c r="O113" s="7">
        <v>10.5</v>
      </c>
      <c r="P113" s="7">
        <v>10.5</v>
      </c>
      <c r="Q113" s="6">
        <v>21</v>
      </c>
      <c r="R113" s="8">
        <v>21</v>
      </c>
      <c r="S113" s="7">
        <v>10.5</v>
      </c>
      <c r="T113" s="7">
        <v>10.5</v>
      </c>
      <c r="U113" s="6">
        <v>21</v>
      </c>
      <c r="V113" s="8">
        <v>21</v>
      </c>
      <c r="W113" s="91">
        <v>43374</v>
      </c>
      <c r="X113" s="197">
        <v>770</v>
      </c>
      <c r="Y113" s="6">
        <v>21</v>
      </c>
      <c r="Z113" s="8">
        <v>21</v>
      </c>
      <c r="AA113" s="7">
        <v>10.5</v>
      </c>
      <c r="AB113" s="7">
        <v>10.5</v>
      </c>
      <c r="AC113" s="6">
        <v>21</v>
      </c>
      <c r="AD113" s="8">
        <v>21</v>
      </c>
      <c r="AE113" s="7"/>
      <c r="AF113" s="7"/>
      <c r="AG113" s="6"/>
      <c r="AH113" s="8"/>
      <c r="AI113" s="7"/>
      <c r="AJ113" s="7"/>
      <c r="AK113" s="6"/>
      <c r="AL113" s="8"/>
      <c r="AZ113" s="53"/>
      <c r="BA113" s="197">
        <f t="shared" si="13"/>
        <v>385</v>
      </c>
      <c r="BB113" s="7">
        <f t="shared" ref="BB113:BB117" si="21">AZ113/2/12*3</f>
        <v>0</v>
      </c>
      <c r="BD113" s="22"/>
      <c r="BE113" s="217">
        <f t="shared" si="15"/>
        <v>770</v>
      </c>
      <c r="BF113" s="217">
        <f t="shared" si="17"/>
        <v>385</v>
      </c>
      <c r="BG113" s="7"/>
    </row>
    <row r="114" spans="1:59" ht="22.5" customHeight="1" x14ac:dyDescent="0.3">
      <c r="A114" s="21">
        <f t="shared" si="18"/>
        <v>25</v>
      </c>
      <c r="B114" s="91"/>
      <c r="C114" s="67" t="s">
        <v>100</v>
      </c>
      <c r="D114" s="2" t="s">
        <v>7</v>
      </c>
      <c r="E114" s="6">
        <v>2</v>
      </c>
      <c r="F114" s="8">
        <v>16</v>
      </c>
      <c r="G114" s="7">
        <v>8</v>
      </c>
      <c r="H114" s="7">
        <v>8</v>
      </c>
      <c r="I114" s="6">
        <v>2</v>
      </c>
      <c r="J114" s="8">
        <v>16</v>
      </c>
      <c r="K114" s="7">
        <v>8</v>
      </c>
      <c r="L114" s="7">
        <v>8</v>
      </c>
      <c r="M114" s="6">
        <v>2</v>
      </c>
      <c r="N114" s="8">
        <v>16</v>
      </c>
      <c r="O114" s="7">
        <v>8</v>
      </c>
      <c r="P114" s="7">
        <v>8</v>
      </c>
      <c r="Q114" s="6">
        <v>2</v>
      </c>
      <c r="R114" s="8">
        <v>16</v>
      </c>
      <c r="S114" s="7">
        <v>8</v>
      </c>
      <c r="T114" s="7">
        <v>8</v>
      </c>
      <c r="U114" s="6">
        <v>2</v>
      </c>
      <c r="V114" s="8">
        <v>16</v>
      </c>
      <c r="W114" s="91">
        <v>43374</v>
      </c>
      <c r="X114" s="197">
        <v>889</v>
      </c>
      <c r="Y114" s="6">
        <v>2</v>
      </c>
      <c r="Z114" s="8">
        <v>16</v>
      </c>
      <c r="AA114" s="7">
        <v>8</v>
      </c>
      <c r="AB114" s="7">
        <v>8</v>
      </c>
      <c r="AC114" s="6">
        <v>2</v>
      </c>
      <c r="AD114" s="8">
        <v>16</v>
      </c>
      <c r="AE114" s="7">
        <v>8</v>
      </c>
      <c r="AF114" s="7">
        <v>8</v>
      </c>
      <c r="AG114" s="6">
        <v>2</v>
      </c>
      <c r="AH114" s="8">
        <v>16</v>
      </c>
      <c r="AI114" s="7">
        <v>8</v>
      </c>
      <c r="AJ114" s="7">
        <v>8</v>
      </c>
      <c r="AK114" s="6">
        <v>2</v>
      </c>
      <c r="AL114" s="8">
        <v>16</v>
      </c>
      <c r="AZ114" s="53"/>
      <c r="BA114" s="197">
        <f t="shared" si="13"/>
        <v>444.5</v>
      </c>
      <c r="BB114" s="7">
        <f t="shared" si="21"/>
        <v>0</v>
      </c>
      <c r="BD114" s="22"/>
      <c r="BE114" s="217">
        <f t="shared" si="15"/>
        <v>889</v>
      </c>
      <c r="BF114" s="217">
        <f t="shared" si="17"/>
        <v>444.5</v>
      </c>
      <c r="BG114" s="7"/>
    </row>
    <row r="115" spans="1:59" s="72" customFormat="1" x14ac:dyDescent="0.3">
      <c r="A115" s="159">
        <f t="shared" si="18"/>
        <v>26</v>
      </c>
      <c r="B115" s="183"/>
      <c r="C115" s="70" t="s">
        <v>101</v>
      </c>
      <c r="D115" s="11" t="s">
        <v>7</v>
      </c>
      <c r="E115" s="10">
        <v>24</v>
      </c>
      <c r="F115" s="110">
        <v>67.2</v>
      </c>
      <c r="G115" s="108">
        <v>33.6</v>
      </c>
      <c r="H115" s="108">
        <v>33.6</v>
      </c>
      <c r="I115" s="10">
        <v>24</v>
      </c>
      <c r="J115" s="110">
        <v>67.2</v>
      </c>
      <c r="K115" s="108">
        <v>33.6</v>
      </c>
      <c r="L115" s="108">
        <v>33.6</v>
      </c>
      <c r="M115" s="10">
        <v>24</v>
      </c>
      <c r="N115" s="110">
        <v>67.2</v>
      </c>
      <c r="O115" s="108">
        <v>33.6</v>
      </c>
      <c r="P115" s="108">
        <v>33.6</v>
      </c>
      <c r="Q115" s="10">
        <v>24</v>
      </c>
      <c r="R115" s="110">
        <v>67.2</v>
      </c>
      <c r="S115" s="108">
        <v>33.6</v>
      </c>
      <c r="T115" s="108">
        <v>33.6</v>
      </c>
      <c r="U115" s="10">
        <v>24</v>
      </c>
      <c r="V115" s="110">
        <v>67.2</v>
      </c>
      <c r="W115" s="183">
        <v>43374</v>
      </c>
      <c r="X115" s="197">
        <v>1122</v>
      </c>
      <c r="Y115" s="10">
        <v>24</v>
      </c>
      <c r="Z115" s="110">
        <v>67.2</v>
      </c>
      <c r="AA115" s="108">
        <v>33.6</v>
      </c>
      <c r="AB115" s="108">
        <v>33.6</v>
      </c>
      <c r="AC115" s="10">
        <v>24</v>
      </c>
      <c r="AD115" s="110">
        <v>67.2</v>
      </c>
      <c r="AE115" s="108">
        <v>19.600000000000001</v>
      </c>
      <c r="AF115" s="108">
        <v>19.600000000000001</v>
      </c>
      <c r="AG115" s="10">
        <v>14</v>
      </c>
      <c r="AH115" s="110">
        <v>39.200000000000003</v>
      </c>
      <c r="AI115" s="108">
        <v>19.600000000000001</v>
      </c>
      <c r="AJ115" s="108">
        <v>19.600000000000001</v>
      </c>
      <c r="AK115" s="10">
        <v>14</v>
      </c>
      <c r="AL115" s="110">
        <v>39.200000000000003</v>
      </c>
      <c r="AZ115" s="81"/>
      <c r="BA115" s="197">
        <f t="shared" si="13"/>
        <v>561</v>
      </c>
      <c r="BB115" s="108">
        <f t="shared" si="21"/>
        <v>0</v>
      </c>
      <c r="BC115" s="108">
        <v>1122</v>
      </c>
      <c r="BD115" s="131">
        <f t="shared" ref="BD115" si="22">BC115/2</f>
        <v>561</v>
      </c>
      <c r="BE115" s="217">
        <f t="shared" si="15"/>
        <v>0</v>
      </c>
      <c r="BF115" s="217">
        <f t="shared" si="17"/>
        <v>0</v>
      </c>
      <c r="BG115" s="108"/>
    </row>
    <row r="116" spans="1:59" x14ac:dyDescent="0.3">
      <c r="A116" s="21">
        <f t="shared" si="18"/>
        <v>27</v>
      </c>
      <c r="B116" s="91"/>
      <c r="C116" s="56" t="s">
        <v>102</v>
      </c>
      <c r="D116" s="2" t="s">
        <v>7</v>
      </c>
      <c r="E116" s="6">
        <v>1</v>
      </c>
      <c r="F116" s="8">
        <v>13</v>
      </c>
      <c r="G116" s="7">
        <v>7.5</v>
      </c>
      <c r="H116" s="7">
        <v>7.5</v>
      </c>
      <c r="I116" s="6">
        <v>1</v>
      </c>
      <c r="J116" s="8">
        <v>13</v>
      </c>
      <c r="K116" s="7">
        <v>7.5</v>
      </c>
      <c r="L116" s="7">
        <v>7.5</v>
      </c>
      <c r="M116" s="6">
        <v>1</v>
      </c>
      <c r="N116" s="8">
        <v>13</v>
      </c>
      <c r="O116" s="7">
        <v>7.5</v>
      </c>
      <c r="P116" s="7">
        <v>7.5</v>
      </c>
      <c r="Q116" s="6">
        <v>1</v>
      </c>
      <c r="R116" s="8">
        <v>13</v>
      </c>
      <c r="S116" s="7">
        <v>7.5</v>
      </c>
      <c r="T116" s="7">
        <v>7.5</v>
      </c>
      <c r="U116" s="6">
        <v>1</v>
      </c>
      <c r="V116" s="8">
        <v>13</v>
      </c>
      <c r="W116" s="91">
        <v>43374</v>
      </c>
      <c r="X116" s="197">
        <v>222</v>
      </c>
      <c r="Y116" s="6">
        <v>1</v>
      </c>
      <c r="Z116" s="8">
        <v>13</v>
      </c>
      <c r="AA116" s="7">
        <v>7.5</v>
      </c>
      <c r="AB116" s="7">
        <v>7.5</v>
      </c>
      <c r="AC116" s="6">
        <v>1</v>
      </c>
      <c r="AD116" s="8">
        <v>13</v>
      </c>
      <c r="AE116" s="7">
        <v>7.5</v>
      </c>
      <c r="AF116" s="7">
        <v>7.5</v>
      </c>
      <c r="AG116" s="6">
        <v>1</v>
      </c>
      <c r="AH116" s="8">
        <v>13</v>
      </c>
      <c r="AI116" s="7">
        <v>7.5</v>
      </c>
      <c r="AJ116" s="7">
        <v>7.5</v>
      </c>
      <c r="AK116" s="6">
        <v>1</v>
      </c>
      <c r="AL116" s="8">
        <v>13</v>
      </c>
      <c r="AZ116" s="53"/>
      <c r="BA116" s="197">
        <f t="shared" si="13"/>
        <v>111</v>
      </c>
      <c r="BB116" s="7">
        <f t="shared" si="21"/>
        <v>0</v>
      </c>
      <c r="BD116" s="22"/>
      <c r="BE116" s="217">
        <f t="shared" si="15"/>
        <v>222</v>
      </c>
      <c r="BF116" s="217">
        <f t="shared" si="17"/>
        <v>111</v>
      </c>
      <c r="BG116" s="7"/>
    </row>
    <row r="117" spans="1:59" ht="21" customHeight="1" x14ac:dyDescent="0.3">
      <c r="A117" s="21">
        <f t="shared" si="18"/>
        <v>28</v>
      </c>
      <c r="B117" s="91"/>
      <c r="C117" s="56" t="s">
        <v>103</v>
      </c>
      <c r="D117" s="2" t="s">
        <v>7</v>
      </c>
      <c r="E117" s="6">
        <v>1</v>
      </c>
      <c r="F117" s="8">
        <v>186</v>
      </c>
      <c r="G117" s="7">
        <v>93</v>
      </c>
      <c r="H117" s="7">
        <v>93</v>
      </c>
      <c r="I117" s="6">
        <v>1</v>
      </c>
      <c r="J117" s="8">
        <v>186</v>
      </c>
      <c r="K117" s="7">
        <v>93</v>
      </c>
      <c r="L117" s="7">
        <v>93</v>
      </c>
      <c r="M117" s="6">
        <v>1</v>
      </c>
      <c r="N117" s="8">
        <v>186</v>
      </c>
      <c r="O117" s="7">
        <v>93</v>
      </c>
      <c r="P117" s="7">
        <v>93</v>
      </c>
      <c r="Q117" s="6">
        <v>1</v>
      </c>
      <c r="R117" s="8">
        <v>186</v>
      </c>
      <c r="S117" s="7">
        <v>93</v>
      </c>
      <c r="T117" s="7">
        <v>93</v>
      </c>
      <c r="U117" s="6">
        <v>1</v>
      </c>
      <c r="V117" s="8">
        <v>186</v>
      </c>
      <c r="W117" s="91">
        <v>43374</v>
      </c>
      <c r="X117" s="197">
        <v>204</v>
      </c>
      <c r="Y117" s="6">
        <v>1</v>
      </c>
      <c r="Z117" s="8">
        <v>186</v>
      </c>
      <c r="AA117" s="7">
        <v>93</v>
      </c>
      <c r="AB117" s="7">
        <v>93</v>
      </c>
      <c r="AC117" s="6">
        <v>1</v>
      </c>
      <c r="AD117" s="8">
        <v>186</v>
      </c>
      <c r="AE117" s="7">
        <v>93</v>
      </c>
      <c r="AF117" s="7">
        <v>93</v>
      </c>
      <c r="AG117" s="6">
        <v>1</v>
      </c>
      <c r="AH117" s="8">
        <v>186</v>
      </c>
      <c r="AI117" s="7">
        <v>93</v>
      </c>
      <c r="AJ117" s="7">
        <v>93</v>
      </c>
      <c r="AK117" s="6">
        <v>1</v>
      </c>
      <c r="AL117" s="8">
        <v>186</v>
      </c>
      <c r="AZ117" s="53"/>
      <c r="BA117" s="197">
        <f t="shared" si="13"/>
        <v>102</v>
      </c>
      <c r="BB117" s="7">
        <f t="shared" si="21"/>
        <v>0</v>
      </c>
      <c r="BD117" s="22"/>
      <c r="BE117" s="217">
        <f t="shared" si="15"/>
        <v>204</v>
      </c>
      <c r="BF117" s="217">
        <f t="shared" si="17"/>
        <v>102</v>
      </c>
      <c r="BG117" s="7"/>
    </row>
    <row r="118" spans="1:59" ht="27" x14ac:dyDescent="0.3">
      <c r="A118" s="21">
        <f t="shared" si="18"/>
        <v>29</v>
      </c>
      <c r="B118" s="62" t="s">
        <v>104</v>
      </c>
      <c r="C118" s="93" t="s">
        <v>105</v>
      </c>
      <c r="D118" s="2" t="s">
        <v>7</v>
      </c>
      <c r="E118" s="6">
        <v>1</v>
      </c>
      <c r="F118" s="8">
        <v>300</v>
      </c>
      <c r="G118" s="7">
        <v>150</v>
      </c>
      <c r="H118" s="7">
        <v>150</v>
      </c>
      <c r="I118" s="6">
        <v>1</v>
      </c>
      <c r="J118" s="8">
        <v>300</v>
      </c>
      <c r="K118" s="7">
        <v>150</v>
      </c>
      <c r="L118" s="7">
        <v>150</v>
      </c>
      <c r="M118" s="6">
        <v>1</v>
      </c>
      <c r="N118" s="8">
        <v>300</v>
      </c>
      <c r="O118" s="7">
        <v>150</v>
      </c>
      <c r="P118" s="7">
        <v>150</v>
      </c>
      <c r="Q118" s="6">
        <v>1</v>
      </c>
      <c r="R118" s="8">
        <v>300</v>
      </c>
      <c r="S118" s="7">
        <v>150</v>
      </c>
      <c r="T118" s="7">
        <v>150</v>
      </c>
      <c r="U118" s="6">
        <v>1</v>
      </c>
      <c r="V118" s="8">
        <v>300</v>
      </c>
      <c r="W118" s="8"/>
      <c r="X118" s="199">
        <v>1800</v>
      </c>
      <c r="Y118" s="6">
        <v>1</v>
      </c>
      <c r="Z118" s="8">
        <v>300</v>
      </c>
      <c r="AA118" s="7">
        <v>150</v>
      </c>
      <c r="AB118" s="7">
        <v>150</v>
      </c>
      <c r="AC118" s="6">
        <v>1</v>
      </c>
      <c r="AD118" s="8">
        <v>300</v>
      </c>
      <c r="AE118" s="7">
        <v>150</v>
      </c>
      <c r="AF118" s="7">
        <v>150</v>
      </c>
      <c r="AG118" s="6">
        <v>1</v>
      </c>
      <c r="AH118" s="8">
        <v>300</v>
      </c>
      <c r="AI118" s="7">
        <v>150</v>
      </c>
      <c r="AJ118" s="7">
        <v>150</v>
      </c>
      <c r="AK118" s="6">
        <v>1</v>
      </c>
      <c r="AL118" s="8">
        <v>300</v>
      </c>
      <c r="BA118" s="197">
        <f t="shared" si="13"/>
        <v>900</v>
      </c>
      <c r="BC118" s="120"/>
      <c r="BD118" s="22"/>
      <c r="BE118" s="217">
        <f t="shared" si="15"/>
        <v>1800</v>
      </c>
      <c r="BF118" s="217">
        <f t="shared" si="17"/>
        <v>900</v>
      </c>
      <c r="BG118" s="7"/>
    </row>
    <row r="119" spans="1:59" x14ac:dyDescent="0.3">
      <c r="A119" s="21">
        <f t="shared" si="18"/>
        <v>30</v>
      </c>
      <c r="B119" s="62" t="s">
        <v>106</v>
      </c>
      <c r="C119" s="56" t="s">
        <v>107</v>
      </c>
      <c r="D119" s="2" t="s">
        <v>7</v>
      </c>
      <c r="E119" s="6">
        <v>1</v>
      </c>
      <c r="F119" s="8">
        <v>340</v>
      </c>
      <c r="G119" s="7">
        <v>170</v>
      </c>
      <c r="H119" s="7">
        <v>170</v>
      </c>
      <c r="I119" s="6">
        <v>1</v>
      </c>
      <c r="J119" s="8">
        <v>340</v>
      </c>
      <c r="K119" s="7">
        <v>170</v>
      </c>
      <c r="L119" s="7">
        <v>170</v>
      </c>
      <c r="M119" s="6">
        <v>1</v>
      </c>
      <c r="N119" s="8">
        <v>340</v>
      </c>
      <c r="O119" s="7">
        <v>170</v>
      </c>
      <c r="P119" s="7">
        <v>170</v>
      </c>
      <c r="Q119" s="6">
        <v>1</v>
      </c>
      <c r="R119" s="8">
        <v>340</v>
      </c>
      <c r="S119" s="7">
        <v>170</v>
      </c>
      <c r="T119" s="7">
        <v>170</v>
      </c>
      <c r="U119" s="6">
        <v>1</v>
      </c>
      <c r="V119" s="8">
        <v>340</v>
      </c>
      <c r="W119" s="8"/>
      <c r="X119" s="199">
        <v>5339</v>
      </c>
      <c r="Y119" s="6">
        <v>1</v>
      </c>
      <c r="Z119" s="8">
        <v>340</v>
      </c>
      <c r="AA119" s="7">
        <v>170</v>
      </c>
      <c r="AB119" s="7">
        <v>170</v>
      </c>
      <c r="AC119" s="6">
        <v>1</v>
      </c>
      <c r="AD119" s="8">
        <v>340</v>
      </c>
      <c r="AE119" s="7">
        <v>170</v>
      </c>
      <c r="AF119" s="7">
        <v>170</v>
      </c>
      <c r="AG119" s="6">
        <v>1</v>
      </c>
      <c r="AH119" s="8">
        <v>340</v>
      </c>
      <c r="AI119" s="7">
        <v>170</v>
      </c>
      <c r="AJ119" s="7">
        <v>170</v>
      </c>
      <c r="AK119" s="6">
        <v>1</v>
      </c>
      <c r="AL119" s="8">
        <v>340</v>
      </c>
      <c r="BA119" s="197">
        <f t="shared" si="13"/>
        <v>2669.5</v>
      </c>
      <c r="BC119" s="120"/>
      <c r="BD119" s="22"/>
      <c r="BE119" s="217">
        <f t="shared" si="15"/>
        <v>5339</v>
      </c>
      <c r="BF119" s="217">
        <f t="shared" si="17"/>
        <v>2669.5</v>
      </c>
      <c r="BG119" s="7"/>
    </row>
    <row r="120" spans="1:59" x14ac:dyDescent="0.3">
      <c r="A120" s="21">
        <f t="shared" si="18"/>
        <v>31</v>
      </c>
      <c r="B120" s="62" t="s">
        <v>108</v>
      </c>
      <c r="C120" s="56" t="s">
        <v>109</v>
      </c>
      <c r="D120" s="2" t="s">
        <v>7</v>
      </c>
      <c r="E120" s="6">
        <v>2</v>
      </c>
      <c r="F120" s="8">
        <v>30</v>
      </c>
      <c r="G120" s="7">
        <v>15</v>
      </c>
      <c r="H120" s="7">
        <v>15</v>
      </c>
      <c r="I120" s="6">
        <v>2</v>
      </c>
      <c r="J120" s="8">
        <v>30</v>
      </c>
      <c r="K120" s="7">
        <v>15</v>
      </c>
      <c r="L120" s="7">
        <v>15</v>
      </c>
      <c r="M120" s="6">
        <v>2</v>
      </c>
      <c r="N120" s="8">
        <v>30</v>
      </c>
      <c r="O120" s="7">
        <v>15</v>
      </c>
      <c r="P120" s="7">
        <v>15</v>
      </c>
      <c r="Q120" s="6">
        <v>2</v>
      </c>
      <c r="R120" s="8">
        <v>30</v>
      </c>
      <c r="S120" s="7">
        <v>15</v>
      </c>
      <c r="T120" s="7">
        <v>15</v>
      </c>
      <c r="U120" s="6">
        <v>2</v>
      </c>
      <c r="V120" s="8">
        <v>30</v>
      </c>
      <c r="W120" s="8"/>
      <c r="X120" s="199">
        <v>871</v>
      </c>
      <c r="Y120" s="6">
        <v>2</v>
      </c>
      <c r="Z120" s="8">
        <v>30</v>
      </c>
      <c r="AA120" s="7">
        <v>15</v>
      </c>
      <c r="AB120" s="7">
        <v>15</v>
      </c>
      <c r="AC120" s="6">
        <v>2</v>
      </c>
      <c r="AD120" s="8">
        <v>30</v>
      </c>
      <c r="AE120" s="7">
        <v>15</v>
      </c>
      <c r="AF120" s="7">
        <v>15</v>
      </c>
      <c r="AG120" s="6">
        <v>2</v>
      </c>
      <c r="AH120" s="8">
        <v>30</v>
      </c>
      <c r="AI120" s="7">
        <v>15</v>
      </c>
      <c r="AJ120" s="7">
        <v>15</v>
      </c>
      <c r="AK120" s="6">
        <v>2</v>
      </c>
      <c r="AL120" s="8">
        <v>30</v>
      </c>
      <c r="BA120" s="197">
        <f t="shared" si="13"/>
        <v>435.5</v>
      </c>
      <c r="BD120" s="22"/>
      <c r="BE120" s="217">
        <f t="shared" si="15"/>
        <v>871</v>
      </c>
      <c r="BF120" s="217">
        <f t="shared" si="17"/>
        <v>435.5</v>
      </c>
      <c r="BG120" s="7"/>
    </row>
    <row r="121" spans="1:59" x14ac:dyDescent="0.3">
      <c r="A121" s="21">
        <f t="shared" si="18"/>
        <v>32</v>
      </c>
      <c r="B121" s="62" t="s">
        <v>110</v>
      </c>
      <c r="C121" s="94" t="s">
        <v>111</v>
      </c>
      <c r="D121" s="2" t="s">
        <v>7</v>
      </c>
      <c r="E121" s="6">
        <v>10</v>
      </c>
      <c r="F121" s="8">
        <v>80</v>
      </c>
      <c r="G121" s="7">
        <v>40</v>
      </c>
      <c r="H121" s="7">
        <v>40</v>
      </c>
      <c r="I121" s="6">
        <v>10</v>
      </c>
      <c r="J121" s="8">
        <v>80</v>
      </c>
      <c r="K121" s="7">
        <v>40</v>
      </c>
      <c r="L121" s="7">
        <v>40</v>
      </c>
      <c r="M121" s="6">
        <v>10</v>
      </c>
      <c r="N121" s="8">
        <v>80</v>
      </c>
      <c r="O121" s="7">
        <v>40</v>
      </c>
      <c r="P121" s="7">
        <v>40</v>
      </c>
      <c r="Q121" s="6">
        <v>10</v>
      </c>
      <c r="R121" s="8">
        <v>80</v>
      </c>
      <c r="S121" s="7">
        <v>40</v>
      </c>
      <c r="T121" s="7">
        <v>40</v>
      </c>
      <c r="U121" s="6">
        <v>10</v>
      </c>
      <c r="V121" s="8">
        <v>80</v>
      </c>
      <c r="W121" s="8"/>
      <c r="X121" s="199">
        <v>1245</v>
      </c>
      <c r="Y121" s="6">
        <v>10</v>
      </c>
      <c r="Z121" s="8">
        <v>80</v>
      </c>
      <c r="AA121" s="7">
        <v>40</v>
      </c>
      <c r="AB121" s="7">
        <v>40</v>
      </c>
      <c r="AC121" s="6">
        <v>10</v>
      </c>
      <c r="AD121" s="8">
        <v>80</v>
      </c>
      <c r="AE121" s="7"/>
      <c r="AF121" s="7"/>
      <c r="AG121" s="6"/>
      <c r="AH121" s="8"/>
      <c r="AI121" s="7"/>
      <c r="AJ121" s="7"/>
      <c r="AK121" s="6"/>
      <c r="AL121" s="8"/>
      <c r="BA121" s="197">
        <f t="shared" si="13"/>
        <v>622.5</v>
      </c>
      <c r="BD121" s="22"/>
      <c r="BE121" s="217">
        <f t="shared" si="15"/>
        <v>1245</v>
      </c>
      <c r="BF121" s="217">
        <f t="shared" si="17"/>
        <v>622.5</v>
      </c>
      <c r="BG121" s="7"/>
    </row>
    <row r="122" spans="1:59" x14ac:dyDescent="0.3">
      <c r="A122" s="21">
        <f t="shared" si="18"/>
        <v>33</v>
      </c>
      <c r="B122" s="62" t="s">
        <v>112</v>
      </c>
      <c r="C122" s="68" t="s">
        <v>113</v>
      </c>
      <c r="D122" s="2" t="s">
        <v>7</v>
      </c>
      <c r="E122" s="6">
        <v>10</v>
      </c>
      <c r="F122" s="8">
        <v>80</v>
      </c>
      <c r="G122" s="7">
        <v>40</v>
      </c>
      <c r="H122" s="7">
        <v>40</v>
      </c>
      <c r="I122" s="6">
        <v>10</v>
      </c>
      <c r="J122" s="8">
        <v>80</v>
      </c>
      <c r="K122" s="7">
        <v>40</v>
      </c>
      <c r="L122" s="7">
        <v>40</v>
      </c>
      <c r="M122" s="6">
        <v>10</v>
      </c>
      <c r="N122" s="8">
        <v>80</v>
      </c>
      <c r="O122" s="7">
        <v>40</v>
      </c>
      <c r="P122" s="7">
        <v>40</v>
      </c>
      <c r="Q122" s="6">
        <v>10</v>
      </c>
      <c r="R122" s="8">
        <v>80</v>
      </c>
      <c r="S122" s="7">
        <v>40</v>
      </c>
      <c r="T122" s="7">
        <v>40</v>
      </c>
      <c r="U122" s="6">
        <v>10</v>
      </c>
      <c r="V122" s="8">
        <v>80</v>
      </c>
      <c r="W122" s="8"/>
      <c r="X122" s="199">
        <v>1390</v>
      </c>
      <c r="Y122" s="6">
        <v>10</v>
      </c>
      <c r="Z122" s="8">
        <v>80</v>
      </c>
      <c r="AA122" s="7">
        <v>40</v>
      </c>
      <c r="AB122" s="7">
        <v>40</v>
      </c>
      <c r="AC122" s="6">
        <v>10</v>
      </c>
      <c r="AD122" s="8">
        <v>80</v>
      </c>
      <c r="AE122" s="7">
        <v>40</v>
      </c>
      <c r="AF122" s="7">
        <v>40</v>
      </c>
      <c r="AG122" s="6">
        <v>10</v>
      </c>
      <c r="AH122" s="8">
        <v>80</v>
      </c>
      <c r="AI122" s="7">
        <v>40</v>
      </c>
      <c r="AJ122" s="7">
        <v>40</v>
      </c>
      <c r="AK122" s="6">
        <v>10</v>
      </c>
      <c r="AL122" s="8">
        <v>80</v>
      </c>
      <c r="BA122" s="197">
        <f t="shared" si="13"/>
        <v>695</v>
      </c>
      <c r="BD122" s="22"/>
      <c r="BE122" s="217">
        <f t="shared" si="15"/>
        <v>1390</v>
      </c>
      <c r="BF122" s="217">
        <f t="shared" si="17"/>
        <v>695</v>
      </c>
      <c r="BG122" s="7"/>
    </row>
    <row r="123" spans="1:59" x14ac:dyDescent="0.3">
      <c r="A123" s="21">
        <f t="shared" si="18"/>
        <v>34</v>
      </c>
      <c r="B123" s="62" t="s">
        <v>114</v>
      </c>
      <c r="C123" s="93" t="s">
        <v>115</v>
      </c>
      <c r="D123" s="2" t="s">
        <v>7</v>
      </c>
      <c r="E123" s="6">
        <v>2</v>
      </c>
      <c r="F123" s="8">
        <v>24</v>
      </c>
      <c r="G123" s="7">
        <v>12</v>
      </c>
      <c r="H123" s="7">
        <v>12</v>
      </c>
      <c r="I123" s="6">
        <v>2</v>
      </c>
      <c r="J123" s="8">
        <v>24</v>
      </c>
      <c r="K123" s="7">
        <v>12</v>
      </c>
      <c r="L123" s="7">
        <v>12</v>
      </c>
      <c r="M123" s="6">
        <v>2</v>
      </c>
      <c r="N123" s="8">
        <v>24</v>
      </c>
      <c r="O123" s="7">
        <v>12</v>
      </c>
      <c r="P123" s="7">
        <v>12</v>
      </c>
      <c r="Q123" s="6">
        <v>2</v>
      </c>
      <c r="R123" s="8">
        <v>24</v>
      </c>
      <c r="S123" s="7">
        <v>12</v>
      </c>
      <c r="T123" s="7">
        <v>12</v>
      </c>
      <c r="U123" s="6">
        <v>2</v>
      </c>
      <c r="V123" s="8">
        <v>24</v>
      </c>
      <c r="W123" s="8"/>
      <c r="X123" s="199">
        <v>2223.12</v>
      </c>
      <c r="Y123" s="6">
        <v>2</v>
      </c>
      <c r="Z123" s="8">
        <v>24</v>
      </c>
      <c r="AA123" s="7">
        <v>12</v>
      </c>
      <c r="AB123" s="7">
        <v>12</v>
      </c>
      <c r="AC123" s="6">
        <v>2</v>
      </c>
      <c r="AD123" s="8">
        <v>24</v>
      </c>
      <c r="AE123" s="7">
        <v>12</v>
      </c>
      <c r="AF123" s="7">
        <v>12</v>
      </c>
      <c r="AG123" s="6">
        <v>2</v>
      </c>
      <c r="AH123" s="8">
        <v>24</v>
      </c>
      <c r="AI123" s="7">
        <v>12</v>
      </c>
      <c r="AJ123" s="7">
        <v>12</v>
      </c>
      <c r="AK123" s="6">
        <v>2</v>
      </c>
      <c r="AL123" s="8">
        <v>24</v>
      </c>
      <c r="BA123" s="197">
        <f t="shared" si="13"/>
        <v>1111.56</v>
      </c>
      <c r="BD123" s="22"/>
      <c r="BE123" s="217">
        <f t="shared" si="15"/>
        <v>2223.12</v>
      </c>
      <c r="BF123" s="217">
        <f t="shared" si="17"/>
        <v>1111.56</v>
      </c>
      <c r="BG123" s="7"/>
    </row>
    <row r="124" spans="1:59" x14ac:dyDescent="0.3">
      <c r="A124" s="21">
        <f t="shared" si="18"/>
        <v>35</v>
      </c>
      <c r="B124" s="62" t="s">
        <v>116</v>
      </c>
      <c r="C124" s="69" t="s">
        <v>117</v>
      </c>
      <c r="D124" s="2" t="s">
        <v>7</v>
      </c>
      <c r="E124" s="6">
        <v>2</v>
      </c>
      <c r="F124" s="8">
        <v>30</v>
      </c>
      <c r="G124" s="7">
        <v>15</v>
      </c>
      <c r="H124" s="7">
        <v>15</v>
      </c>
      <c r="I124" s="6">
        <v>2</v>
      </c>
      <c r="J124" s="8">
        <v>30</v>
      </c>
      <c r="K124" s="7">
        <v>15</v>
      </c>
      <c r="L124" s="7">
        <v>15</v>
      </c>
      <c r="M124" s="6">
        <v>2</v>
      </c>
      <c r="N124" s="8">
        <v>30</v>
      </c>
      <c r="O124" s="7">
        <v>15</v>
      </c>
      <c r="P124" s="7">
        <v>15</v>
      </c>
      <c r="Q124" s="6">
        <v>2</v>
      </c>
      <c r="R124" s="8">
        <v>30</v>
      </c>
      <c r="S124" s="7">
        <v>15</v>
      </c>
      <c r="T124" s="7">
        <v>15</v>
      </c>
      <c r="U124" s="6">
        <v>2</v>
      </c>
      <c r="V124" s="8">
        <v>30</v>
      </c>
      <c r="W124" s="8"/>
      <c r="X124" s="199">
        <v>1345.2</v>
      </c>
      <c r="Y124" s="6">
        <v>2</v>
      </c>
      <c r="Z124" s="8">
        <v>30</v>
      </c>
      <c r="AA124" s="7">
        <v>15</v>
      </c>
      <c r="AB124" s="7">
        <v>15</v>
      </c>
      <c r="AC124" s="6">
        <v>2</v>
      </c>
      <c r="AD124" s="8">
        <v>30</v>
      </c>
      <c r="AE124" s="7"/>
      <c r="AF124" s="7"/>
      <c r="AG124" s="6"/>
      <c r="AH124" s="8"/>
      <c r="AI124" s="7"/>
      <c r="AJ124" s="7"/>
      <c r="AK124" s="6"/>
      <c r="AL124" s="8"/>
      <c r="BA124" s="197">
        <f t="shared" si="13"/>
        <v>672.6</v>
      </c>
      <c r="BD124" s="22"/>
      <c r="BE124" s="217">
        <f t="shared" si="15"/>
        <v>1345.2</v>
      </c>
      <c r="BF124" s="217">
        <f t="shared" si="17"/>
        <v>672.6</v>
      </c>
      <c r="BG124" s="7"/>
    </row>
    <row r="125" spans="1:59" x14ac:dyDescent="0.3">
      <c r="A125" s="21">
        <f t="shared" si="18"/>
        <v>36</v>
      </c>
      <c r="B125" s="62" t="s">
        <v>118</v>
      </c>
      <c r="C125" s="69" t="s">
        <v>119</v>
      </c>
      <c r="D125" s="2" t="s">
        <v>7</v>
      </c>
      <c r="E125" s="6">
        <v>2</v>
      </c>
      <c r="F125" s="8">
        <v>42</v>
      </c>
      <c r="G125" s="7">
        <v>21</v>
      </c>
      <c r="H125" s="7">
        <v>21</v>
      </c>
      <c r="I125" s="6">
        <v>2</v>
      </c>
      <c r="J125" s="8">
        <v>42</v>
      </c>
      <c r="K125" s="7">
        <v>21</v>
      </c>
      <c r="L125" s="7">
        <v>21</v>
      </c>
      <c r="M125" s="6">
        <v>2</v>
      </c>
      <c r="N125" s="8">
        <v>42</v>
      </c>
      <c r="O125" s="7">
        <v>21</v>
      </c>
      <c r="P125" s="7">
        <v>21</v>
      </c>
      <c r="Q125" s="6">
        <v>2</v>
      </c>
      <c r="R125" s="8">
        <v>42</v>
      </c>
      <c r="S125" s="7">
        <v>21</v>
      </c>
      <c r="T125" s="7">
        <v>21</v>
      </c>
      <c r="U125" s="6">
        <v>2</v>
      </c>
      <c r="V125" s="8">
        <v>42</v>
      </c>
      <c r="W125" s="8"/>
      <c r="X125" s="199">
        <v>683.22</v>
      </c>
      <c r="Y125" s="6">
        <v>2</v>
      </c>
      <c r="Z125" s="8">
        <v>42</v>
      </c>
      <c r="AA125" s="7">
        <v>21</v>
      </c>
      <c r="AB125" s="7">
        <v>21</v>
      </c>
      <c r="AC125" s="6">
        <v>2</v>
      </c>
      <c r="AD125" s="8">
        <v>42</v>
      </c>
      <c r="AE125" s="7">
        <v>21</v>
      </c>
      <c r="AF125" s="7">
        <v>21</v>
      </c>
      <c r="AG125" s="6">
        <v>2</v>
      </c>
      <c r="AH125" s="8">
        <v>42</v>
      </c>
      <c r="AI125" s="7">
        <v>21</v>
      </c>
      <c r="AJ125" s="7">
        <v>21</v>
      </c>
      <c r="AK125" s="6">
        <v>2</v>
      </c>
      <c r="AL125" s="8">
        <v>42</v>
      </c>
      <c r="BA125" s="197">
        <f t="shared" si="13"/>
        <v>341.61</v>
      </c>
      <c r="BD125" s="22"/>
      <c r="BE125" s="217">
        <f t="shared" si="15"/>
        <v>683.22</v>
      </c>
      <c r="BF125" s="217">
        <f t="shared" si="17"/>
        <v>341.61</v>
      </c>
      <c r="BG125" s="7"/>
    </row>
    <row r="126" spans="1:59" x14ac:dyDescent="0.3">
      <c r="A126" s="21">
        <f t="shared" si="18"/>
        <v>37</v>
      </c>
      <c r="B126" s="62" t="s">
        <v>120</v>
      </c>
      <c r="C126" s="69" t="s">
        <v>121</v>
      </c>
      <c r="D126" s="2" t="s">
        <v>7</v>
      </c>
      <c r="E126" s="6">
        <v>1</v>
      </c>
      <c r="F126" s="8">
        <v>75</v>
      </c>
      <c r="G126" s="7">
        <v>37</v>
      </c>
      <c r="H126" s="7">
        <v>37</v>
      </c>
      <c r="I126" s="6">
        <v>1</v>
      </c>
      <c r="J126" s="8">
        <v>75</v>
      </c>
      <c r="K126" s="7">
        <v>37</v>
      </c>
      <c r="L126" s="7">
        <v>37</v>
      </c>
      <c r="M126" s="6">
        <v>1</v>
      </c>
      <c r="N126" s="8">
        <v>75</v>
      </c>
      <c r="O126" s="7">
        <v>37</v>
      </c>
      <c r="P126" s="7">
        <v>37</v>
      </c>
      <c r="Q126" s="6">
        <v>1</v>
      </c>
      <c r="R126" s="8">
        <v>75</v>
      </c>
      <c r="S126" s="7">
        <v>37</v>
      </c>
      <c r="T126" s="7">
        <v>37</v>
      </c>
      <c r="U126" s="6">
        <v>1</v>
      </c>
      <c r="V126" s="8">
        <v>75</v>
      </c>
      <c r="W126" s="8"/>
      <c r="X126" s="199">
        <v>5841</v>
      </c>
      <c r="Y126" s="6">
        <v>1</v>
      </c>
      <c r="Z126" s="8">
        <v>75</v>
      </c>
      <c r="AA126" s="7">
        <v>37</v>
      </c>
      <c r="AB126" s="7">
        <v>37</v>
      </c>
      <c r="AC126" s="6">
        <v>1</v>
      </c>
      <c r="AD126" s="8">
        <v>75</v>
      </c>
      <c r="AE126" s="7">
        <v>37</v>
      </c>
      <c r="AF126" s="7">
        <v>37</v>
      </c>
      <c r="AG126" s="6">
        <v>1</v>
      </c>
      <c r="AH126" s="8">
        <v>75</v>
      </c>
      <c r="AI126" s="7">
        <v>37</v>
      </c>
      <c r="AJ126" s="7">
        <v>37</v>
      </c>
      <c r="AK126" s="6">
        <v>1</v>
      </c>
      <c r="AL126" s="8">
        <v>75</v>
      </c>
      <c r="BA126" s="197">
        <f t="shared" si="13"/>
        <v>2920.5</v>
      </c>
      <c r="BD126" s="22"/>
      <c r="BE126" s="217">
        <f t="shared" si="15"/>
        <v>5841</v>
      </c>
      <c r="BF126" s="217">
        <f t="shared" si="17"/>
        <v>2920.5</v>
      </c>
      <c r="BG126" s="7"/>
    </row>
    <row r="127" spans="1:59" x14ac:dyDescent="0.3">
      <c r="A127" s="21">
        <f t="shared" si="18"/>
        <v>38</v>
      </c>
      <c r="B127" s="62" t="s">
        <v>122</v>
      </c>
      <c r="C127" s="69" t="s">
        <v>123</v>
      </c>
      <c r="D127" s="2" t="s">
        <v>7</v>
      </c>
      <c r="E127" s="6">
        <v>1</v>
      </c>
      <c r="F127" s="8">
        <v>25</v>
      </c>
      <c r="G127" s="7">
        <v>12.5</v>
      </c>
      <c r="H127" s="7">
        <v>12.5</v>
      </c>
      <c r="I127" s="6">
        <v>1</v>
      </c>
      <c r="J127" s="8">
        <v>25</v>
      </c>
      <c r="K127" s="7">
        <v>12.5</v>
      </c>
      <c r="L127" s="7">
        <v>12.5</v>
      </c>
      <c r="M127" s="6">
        <v>1</v>
      </c>
      <c r="N127" s="8">
        <v>25</v>
      </c>
      <c r="O127" s="7">
        <v>12.5</v>
      </c>
      <c r="P127" s="7">
        <v>12.5</v>
      </c>
      <c r="Q127" s="6">
        <v>1</v>
      </c>
      <c r="R127" s="8">
        <v>25</v>
      </c>
      <c r="S127" s="7">
        <v>12.5</v>
      </c>
      <c r="T127" s="7">
        <v>12.5</v>
      </c>
      <c r="U127" s="6">
        <v>1</v>
      </c>
      <c r="V127" s="8">
        <v>25</v>
      </c>
      <c r="W127" s="8"/>
      <c r="X127" s="199">
        <v>1947</v>
      </c>
      <c r="Y127" s="6">
        <v>1</v>
      </c>
      <c r="Z127" s="8">
        <v>25</v>
      </c>
      <c r="AA127" s="7">
        <v>12.5</v>
      </c>
      <c r="AB127" s="7">
        <v>12.5</v>
      </c>
      <c r="AC127" s="6">
        <v>1</v>
      </c>
      <c r="AD127" s="8">
        <v>25</v>
      </c>
      <c r="AE127" s="7">
        <v>12.5</v>
      </c>
      <c r="AF127" s="7">
        <v>12.5</v>
      </c>
      <c r="AG127" s="6">
        <v>1</v>
      </c>
      <c r="AH127" s="8">
        <v>25</v>
      </c>
      <c r="AI127" s="7">
        <v>12.5</v>
      </c>
      <c r="AJ127" s="7">
        <v>12.5</v>
      </c>
      <c r="AK127" s="6">
        <v>1</v>
      </c>
      <c r="AL127" s="8">
        <v>25</v>
      </c>
      <c r="BA127" s="197">
        <f t="shared" si="13"/>
        <v>973.5</v>
      </c>
      <c r="BD127" s="22"/>
      <c r="BE127" s="217">
        <f t="shared" si="15"/>
        <v>1947</v>
      </c>
      <c r="BF127" s="217">
        <f t="shared" si="17"/>
        <v>973.5</v>
      </c>
      <c r="BG127" s="7"/>
    </row>
    <row r="128" spans="1:59" x14ac:dyDescent="0.3">
      <c r="A128" s="21">
        <f t="shared" si="18"/>
        <v>39</v>
      </c>
      <c r="B128" s="62" t="s">
        <v>124</v>
      </c>
      <c r="C128" s="70" t="s">
        <v>125</v>
      </c>
      <c r="D128" s="2" t="s">
        <v>7</v>
      </c>
      <c r="E128" s="6">
        <v>1</v>
      </c>
      <c r="F128" s="8">
        <v>59</v>
      </c>
      <c r="G128" s="7">
        <v>29.5</v>
      </c>
      <c r="H128" s="7">
        <v>29.5</v>
      </c>
      <c r="I128" s="6">
        <v>1</v>
      </c>
      <c r="J128" s="8">
        <v>59</v>
      </c>
      <c r="K128" s="7">
        <v>29.5</v>
      </c>
      <c r="L128" s="7">
        <v>29.5</v>
      </c>
      <c r="M128" s="6">
        <v>1</v>
      </c>
      <c r="N128" s="8">
        <v>59</v>
      </c>
      <c r="O128" s="7">
        <v>29.5</v>
      </c>
      <c r="P128" s="7">
        <v>29.5</v>
      </c>
      <c r="Q128" s="6">
        <v>1</v>
      </c>
      <c r="R128" s="8">
        <v>59</v>
      </c>
      <c r="S128" s="7">
        <v>29.5</v>
      </c>
      <c r="T128" s="7">
        <v>29.5</v>
      </c>
      <c r="U128" s="6">
        <v>1</v>
      </c>
      <c r="V128" s="8">
        <v>59</v>
      </c>
      <c r="W128" s="8"/>
      <c r="X128" s="199">
        <v>6500</v>
      </c>
      <c r="Y128" s="6">
        <v>1</v>
      </c>
      <c r="Z128" s="8">
        <v>59</v>
      </c>
      <c r="AA128" s="7">
        <v>29.5</v>
      </c>
      <c r="AB128" s="7">
        <v>29.5</v>
      </c>
      <c r="AC128" s="6">
        <v>1</v>
      </c>
      <c r="AD128" s="8">
        <v>59</v>
      </c>
      <c r="AE128" s="7">
        <v>29.5</v>
      </c>
      <c r="AF128" s="7">
        <v>29.5</v>
      </c>
      <c r="AG128" s="6">
        <v>1</v>
      </c>
      <c r="AH128" s="8">
        <v>59</v>
      </c>
      <c r="AI128" s="7">
        <v>29.5</v>
      </c>
      <c r="AJ128" s="7">
        <v>29.5</v>
      </c>
      <c r="AK128" s="6">
        <v>1</v>
      </c>
      <c r="AL128" s="8">
        <v>59</v>
      </c>
      <c r="BA128" s="197">
        <f t="shared" si="13"/>
        <v>3250</v>
      </c>
      <c r="BD128" s="22"/>
      <c r="BE128" s="217">
        <f t="shared" si="15"/>
        <v>6500</v>
      </c>
      <c r="BF128" s="217">
        <f t="shared" si="17"/>
        <v>3250</v>
      </c>
      <c r="BG128" s="7"/>
    </row>
    <row r="129" spans="1:59" x14ac:dyDescent="0.3">
      <c r="A129" s="21">
        <f t="shared" si="18"/>
        <v>40</v>
      </c>
      <c r="B129" s="71" t="s">
        <v>126</v>
      </c>
      <c r="C129" s="72" t="s">
        <v>127</v>
      </c>
      <c r="D129" s="2" t="s">
        <v>7</v>
      </c>
      <c r="E129" s="6">
        <v>10</v>
      </c>
      <c r="F129" s="8">
        <v>1000</v>
      </c>
      <c r="G129" s="7">
        <v>500</v>
      </c>
      <c r="H129" s="7">
        <v>500</v>
      </c>
      <c r="I129" s="6">
        <v>10</v>
      </c>
      <c r="J129" s="8">
        <v>1000</v>
      </c>
      <c r="K129" s="7">
        <v>500</v>
      </c>
      <c r="L129" s="7">
        <v>500</v>
      </c>
      <c r="M129" s="6">
        <v>10</v>
      </c>
      <c r="N129" s="8">
        <v>1000</v>
      </c>
      <c r="O129" s="7">
        <v>500</v>
      </c>
      <c r="P129" s="7">
        <v>500</v>
      </c>
      <c r="Q129" s="6">
        <v>10</v>
      </c>
      <c r="R129" s="8">
        <v>1000</v>
      </c>
      <c r="S129" s="7">
        <v>500</v>
      </c>
      <c r="T129" s="7">
        <v>500</v>
      </c>
      <c r="U129" s="6">
        <v>10</v>
      </c>
      <c r="V129" s="8">
        <v>1000</v>
      </c>
      <c r="W129" s="8"/>
      <c r="X129" s="199">
        <v>780</v>
      </c>
      <c r="Y129" s="6">
        <v>10</v>
      </c>
      <c r="Z129" s="8">
        <v>1000</v>
      </c>
      <c r="AA129" s="7">
        <v>500</v>
      </c>
      <c r="AB129" s="7">
        <v>500</v>
      </c>
      <c r="AC129" s="6">
        <v>10</v>
      </c>
      <c r="AD129" s="8">
        <v>1000</v>
      </c>
      <c r="AE129" s="7">
        <v>500</v>
      </c>
      <c r="AF129" s="7">
        <v>500</v>
      </c>
      <c r="AG129" s="6">
        <v>10</v>
      </c>
      <c r="AH129" s="8">
        <v>1000</v>
      </c>
      <c r="AI129" s="7">
        <v>500</v>
      </c>
      <c r="AJ129" s="7">
        <v>500</v>
      </c>
      <c r="AK129" s="6">
        <v>10</v>
      </c>
      <c r="AL129" s="8">
        <v>1000</v>
      </c>
      <c r="BA129" s="197">
        <f t="shared" si="13"/>
        <v>390</v>
      </c>
      <c r="BD129" s="22"/>
      <c r="BE129" s="217">
        <f t="shared" si="15"/>
        <v>780</v>
      </c>
      <c r="BF129" s="217">
        <f t="shared" si="17"/>
        <v>390</v>
      </c>
      <c r="BG129" s="7"/>
    </row>
    <row r="130" spans="1:59" x14ac:dyDescent="0.3">
      <c r="A130" s="21">
        <f t="shared" si="18"/>
        <v>41</v>
      </c>
      <c r="B130" s="71" t="s">
        <v>128</v>
      </c>
      <c r="C130" s="72" t="s">
        <v>129</v>
      </c>
      <c r="D130" s="2" t="s">
        <v>7</v>
      </c>
      <c r="E130" s="6">
        <v>1</v>
      </c>
      <c r="F130" s="9">
        <v>90</v>
      </c>
      <c r="G130" s="7">
        <v>45</v>
      </c>
      <c r="H130" s="7">
        <v>45</v>
      </c>
      <c r="I130" s="6">
        <v>1</v>
      </c>
      <c r="J130" s="9">
        <v>90</v>
      </c>
      <c r="K130" s="7">
        <v>45</v>
      </c>
      <c r="L130" s="7">
        <v>45</v>
      </c>
      <c r="M130" s="6">
        <v>1</v>
      </c>
      <c r="N130" s="9">
        <v>90</v>
      </c>
      <c r="O130" s="7">
        <v>45</v>
      </c>
      <c r="P130" s="7">
        <v>45</v>
      </c>
      <c r="Q130" s="6">
        <v>1</v>
      </c>
      <c r="R130" s="9">
        <v>90</v>
      </c>
      <c r="S130" s="7">
        <v>45</v>
      </c>
      <c r="T130" s="7">
        <v>45</v>
      </c>
      <c r="U130" s="6">
        <v>1</v>
      </c>
      <c r="V130" s="9">
        <v>90</v>
      </c>
      <c r="W130" s="9"/>
      <c r="X130" s="199">
        <v>1800</v>
      </c>
      <c r="Y130" s="6">
        <v>1</v>
      </c>
      <c r="Z130" s="9">
        <v>90</v>
      </c>
      <c r="AA130" s="7">
        <v>45</v>
      </c>
      <c r="AB130" s="7">
        <v>45</v>
      </c>
      <c r="AC130" s="6">
        <v>1</v>
      </c>
      <c r="AD130" s="9">
        <v>90</v>
      </c>
      <c r="AE130" s="7">
        <v>45</v>
      </c>
      <c r="AF130" s="7">
        <v>45</v>
      </c>
      <c r="AG130" s="6">
        <v>1</v>
      </c>
      <c r="AH130" s="9">
        <v>90</v>
      </c>
      <c r="AI130" s="7">
        <v>45</v>
      </c>
      <c r="AJ130" s="7">
        <v>45</v>
      </c>
      <c r="AK130" s="6">
        <v>1</v>
      </c>
      <c r="AL130" s="9">
        <v>90</v>
      </c>
      <c r="BA130" s="197">
        <f t="shared" si="13"/>
        <v>900</v>
      </c>
      <c r="BD130" s="22"/>
      <c r="BE130" s="217">
        <f t="shared" si="15"/>
        <v>1800</v>
      </c>
      <c r="BF130" s="217">
        <f t="shared" si="17"/>
        <v>900</v>
      </c>
      <c r="BG130" s="7"/>
    </row>
    <row r="131" spans="1:59" x14ac:dyDescent="0.3">
      <c r="A131" s="21">
        <f t="shared" si="18"/>
        <v>42</v>
      </c>
      <c r="B131" s="71" t="s">
        <v>130</v>
      </c>
      <c r="C131" s="92" t="s">
        <v>131</v>
      </c>
      <c r="D131" s="2" t="s">
        <v>7</v>
      </c>
      <c r="E131" s="6">
        <v>2</v>
      </c>
      <c r="F131" s="9">
        <v>30</v>
      </c>
      <c r="G131" s="7">
        <v>15</v>
      </c>
      <c r="H131" s="7">
        <v>15</v>
      </c>
      <c r="I131" s="6">
        <v>2</v>
      </c>
      <c r="J131" s="9">
        <v>30</v>
      </c>
      <c r="K131" s="7">
        <v>15</v>
      </c>
      <c r="L131" s="7">
        <v>15</v>
      </c>
      <c r="M131" s="6">
        <v>2</v>
      </c>
      <c r="N131" s="9">
        <v>30</v>
      </c>
      <c r="O131" s="7">
        <v>15</v>
      </c>
      <c r="P131" s="7">
        <v>15</v>
      </c>
      <c r="Q131" s="6">
        <v>2</v>
      </c>
      <c r="R131" s="9">
        <v>30</v>
      </c>
      <c r="S131" s="7">
        <v>15</v>
      </c>
      <c r="T131" s="7">
        <v>15</v>
      </c>
      <c r="U131" s="6">
        <v>2</v>
      </c>
      <c r="V131" s="9">
        <v>30</v>
      </c>
      <c r="W131" s="9"/>
      <c r="X131" s="199">
        <v>1820</v>
      </c>
      <c r="Y131" s="6">
        <v>2</v>
      </c>
      <c r="Z131" s="9">
        <v>30</v>
      </c>
      <c r="AA131" s="7">
        <v>15</v>
      </c>
      <c r="AB131" s="7">
        <v>15</v>
      </c>
      <c r="AC131" s="6">
        <v>2</v>
      </c>
      <c r="AD131" s="9">
        <v>30</v>
      </c>
      <c r="AE131" s="7">
        <v>15</v>
      </c>
      <c r="AF131" s="7">
        <v>15</v>
      </c>
      <c r="AG131" s="6">
        <v>2</v>
      </c>
      <c r="AH131" s="9">
        <v>30</v>
      </c>
      <c r="AI131" s="7">
        <v>15</v>
      </c>
      <c r="AJ131" s="7">
        <v>15</v>
      </c>
      <c r="AK131" s="6">
        <v>2</v>
      </c>
      <c r="AL131" s="9">
        <v>30</v>
      </c>
      <c r="BA131" s="197">
        <f t="shared" si="13"/>
        <v>910</v>
      </c>
      <c r="BD131" s="22"/>
      <c r="BE131" s="217">
        <f t="shared" si="15"/>
        <v>1820</v>
      </c>
      <c r="BF131" s="217">
        <f t="shared" si="17"/>
        <v>910</v>
      </c>
      <c r="BG131" s="7"/>
    </row>
    <row r="132" spans="1:59" x14ac:dyDescent="0.3">
      <c r="A132" s="21">
        <f t="shared" si="18"/>
        <v>43</v>
      </c>
      <c r="B132" s="71" t="s">
        <v>132</v>
      </c>
      <c r="C132" s="92" t="s">
        <v>133</v>
      </c>
      <c r="D132" s="2" t="s">
        <v>7</v>
      </c>
      <c r="E132" s="6">
        <v>2</v>
      </c>
      <c r="F132" s="9">
        <v>240</v>
      </c>
      <c r="G132" s="7">
        <v>120</v>
      </c>
      <c r="H132" s="7">
        <v>120</v>
      </c>
      <c r="I132" s="6">
        <v>2</v>
      </c>
      <c r="J132" s="9">
        <v>240</v>
      </c>
      <c r="K132" s="7">
        <v>120</v>
      </c>
      <c r="L132" s="7">
        <v>120</v>
      </c>
      <c r="M132" s="6">
        <v>2</v>
      </c>
      <c r="N132" s="9">
        <v>240</v>
      </c>
      <c r="O132" s="7">
        <v>120</v>
      </c>
      <c r="P132" s="7">
        <v>120</v>
      </c>
      <c r="Q132" s="6">
        <v>2</v>
      </c>
      <c r="R132" s="9">
        <v>240</v>
      </c>
      <c r="S132" s="7">
        <v>120</v>
      </c>
      <c r="T132" s="7">
        <v>120</v>
      </c>
      <c r="U132" s="6">
        <v>2</v>
      </c>
      <c r="V132" s="9">
        <v>240</v>
      </c>
      <c r="W132" s="9"/>
      <c r="X132" s="199">
        <v>11160</v>
      </c>
      <c r="Y132" s="6">
        <v>2</v>
      </c>
      <c r="Z132" s="9">
        <v>240</v>
      </c>
      <c r="AA132" s="7">
        <v>120</v>
      </c>
      <c r="AB132" s="7">
        <v>120</v>
      </c>
      <c r="AC132" s="6">
        <v>2</v>
      </c>
      <c r="AD132" s="9">
        <v>240</v>
      </c>
      <c r="AE132" s="7">
        <v>120</v>
      </c>
      <c r="AF132" s="7">
        <v>120</v>
      </c>
      <c r="AG132" s="6">
        <v>2</v>
      </c>
      <c r="AH132" s="9">
        <v>240</v>
      </c>
      <c r="AI132" s="7">
        <v>120</v>
      </c>
      <c r="AJ132" s="7">
        <v>120</v>
      </c>
      <c r="AK132" s="6">
        <v>2</v>
      </c>
      <c r="AL132" s="9">
        <v>240</v>
      </c>
      <c r="BA132" s="197">
        <f t="shared" si="13"/>
        <v>5580</v>
      </c>
      <c r="BD132" s="22"/>
      <c r="BE132" s="217">
        <f t="shared" si="15"/>
        <v>11160</v>
      </c>
      <c r="BF132" s="217">
        <f t="shared" si="17"/>
        <v>5580</v>
      </c>
      <c r="BG132" s="7"/>
    </row>
    <row r="133" spans="1:59" x14ac:dyDescent="0.3">
      <c r="A133" s="21">
        <f t="shared" si="18"/>
        <v>44</v>
      </c>
      <c r="B133" s="71" t="s">
        <v>134</v>
      </c>
      <c r="C133" s="72" t="s">
        <v>135</v>
      </c>
      <c r="D133" s="2" t="s">
        <v>7</v>
      </c>
      <c r="E133" s="6">
        <v>1</v>
      </c>
      <c r="F133" s="9">
        <v>50</v>
      </c>
      <c r="G133" s="7">
        <v>25</v>
      </c>
      <c r="H133" s="7">
        <v>25</v>
      </c>
      <c r="I133" s="6">
        <v>1</v>
      </c>
      <c r="J133" s="9">
        <v>50</v>
      </c>
      <c r="K133" s="7">
        <v>25</v>
      </c>
      <c r="L133" s="7">
        <v>25</v>
      </c>
      <c r="M133" s="6">
        <v>1</v>
      </c>
      <c r="N133" s="9">
        <v>50</v>
      </c>
      <c r="O133" s="7">
        <v>25</v>
      </c>
      <c r="P133" s="7">
        <v>25</v>
      </c>
      <c r="Q133" s="6">
        <v>1</v>
      </c>
      <c r="R133" s="9">
        <v>50</v>
      </c>
      <c r="S133" s="7">
        <v>25</v>
      </c>
      <c r="T133" s="7">
        <v>25</v>
      </c>
      <c r="U133" s="6">
        <v>1</v>
      </c>
      <c r="V133" s="9">
        <v>50</v>
      </c>
      <c r="W133" s="9"/>
      <c r="X133" s="199">
        <v>670</v>
      </c>
      <c r="Y133" s="6">
        <v>1</v>
      </c>
      <c r="Z133" s="9">
        <v>50</v>
      </c>
      <c r="AA133" s="7">
        <v>25</v>
      </c>
      <c r="AB133" s="7">
        <v>25</v>
      </c>
      <c r="AC133" s="6">
        <v>1</v>
      </c>
      <c r="AD133" s="9">
        <v>50</v>
      </c>
      <c r="AE133" s="7">
        <v>25</v>
      </c>
      <c r="AF133" s="7">
        <v>25</v>
      </c>
      <c r="AG133" s="6">
        <v>1</v>
      </c>
      <c r="AH133" s="9">
        <v>50</v>
      </c>
      <c r="AI133" s="7">
        <v>25</v>
      </c>
      <c r="AJ133" s="7">
        <v>25</v>
      </c>
      <c r="AK133" s="6">
        <v>1</v>
      </c>
      <c r="AL133" s="9">
        <v>50</v>
      </c>
      <c r="BA133" s="197">
        <f t="shared" si="13"/>
        <v>335</v>
      </c>
      <c r="BD133" s="22"/>
      <c r="BE133" s="217">
        <f t="shared" si="15"/>
        <v>670</v>
      </c>
      <c r="BF133" s="217">
        <f t="shared" si="17"/>
        <v>335</v>
      </c>
      <c r="BG133" s="7"/>
    </row>
    <row r="134" spans="1:59" x14ac:dyDescent="0.3">
      <c r="A134" s="21">
        <f t="shared" si="18"/>
        <v>45</v>
      </c>
      <c r="B134" s="71" t="s">
        <v>136</v>
      </c>
      <c r="C134" s="72" t="s">
        <v>137</v>
      </c>
      <c r="D134" s="2" t="s">
        <v>7</v>
      </c>
      <c r="E134" s="6">
        <v>1</v>
      </c>
      <c r="F134" s="9">
        <v>155</v>
      </c>
      <c r="G134" s="7">
        <v>77.5</v>
      </c>
      <c r="H134" s="7">
        <v>77.5</v>
      </c>
      <c r="I134" s="6">
        <v>1</v>
      </c>
      <c r="J134" s="9">
        <v>155</v>
      </c>
      <c r="K134" s="7">
        <v>77.5</v>
      </c>
      <c r="L134" s="7">
        <v>77.5</v>
      </c>
      <c r="M134" s="6">
        <v>1</v>
      </c>
      <c r="N134" s="9">
        <v>155</v>
      </c>
      <c r="O134" s="7">
        <v>77.5</v>
      </c>
      <c r="P134" s="7">
        <v>77.5</v>
      </c>
      <c r="Q134" s="6">
        <v>1</v>
      </c>
      <c r="R134" s="9">
        <v>155</v>
      </c>
      <c r="S134" s="7">
        <v>77.5</v>
      </c>
      <c r="T134" s="7">
        <v>77.5</v>
      </c>
      <c r="U134" s="6">
        <v>1</v>
      </c>
      <c r="V134" s="9">
        <v>155</v>
      </c>
      <c r="W134" s="9"/>
      <c r="X134" s="199">
        <v>340</v>
      </c>
      <c r="Y134" s="6">
        <v>1</v>
      </c>
      <c r="Z134" s="9">
        <v>155</v>
      </c>
      <c r="AA134" s="7">
        <v>77.5</v>
      </c>
      <c r="AB134" s="7">
        <v>77.5</v>
      </c>
      <c r="AC134" s="6">
        <v>1</v>
      </c>
      <c r="AD134" s="9">
        <v>155</v>
      </c>
      <c r="AE134" s="7">
        <v>77.5</v>
      </c>
      <c r="AF134" s="7">
        <v>77.5</v>
      </c>
      <c r="AG134" s="6">
        <v>1</v>
      </c>
      <c r="AH134" s="9">
        <v>155</v>
      </c>
      <c r="AI134" s="7">
        <v>77.5</v>
      </c>
      <c r="AJ134" s="7">
        <v>77.5</v>
      </c>
      <c r="AK134" s="6">
        <v>1</v>
      </c>
      <c r="AL134" s="9">
        <v>155</v>
      </c>
      <c r="BA134" s="197">
        <f t="shared" si="13"/>
        <v>170</v>
      </c>
      <c r="BD134" s="22"/>
      <c r="BE134" s="217">
        <f t="shared" si="15"/>
        <v>340</v>
      </c>
      <c r="BF134" s="217">
        <f t="shared" si="17"/>
        <v>170</v>
      </c>
      <c r="BG134" s="7"/>
    </row>
    <row r="135" spans="1:59" x14ac:dyDescent="0.3">
      <c r="A135" s="21">
        <f t="shared" si="18"/>
        <v>46</v>
      </c>
      <c r="B135" s="71">
        <v>11130064</v>
      </c>
      <c r="C135" s="72" t="s">
        <v>138</v>
      </c>
      <c r="D135" s="2" t="s">
        <v>7</v>
      </c>
      <c r="E135" s="6">
        <v>2</v>
      </c>
      <c r="F135" s="9">
        <v>172</v>
      </c>
      <c r="G135" s="7">
        <v>86</v>
      </c>
      <c r="H135" s="7">
        <v>86</v>
      </c>
      <c r="I135" s="6">
        <v>2</v>
      </c>
      <c r="J135" s="9">
        <v>172</v>
      </c>
      <c r="K135" s="7">
        <v>86</v>
      </c>
      <c r="L135" s="7">
        <v>86</v>
      </c>
      <c r="M135" s="6">
        <v>2</v>
      </c>
      <c r="N135" s="9">
        <v>172</v>
      </c>
      <c r="O135" s="7">
        <v>86</v>
      </c>
      <c r="P135" s="7">
        <v>86</v>
      </c>
      <c r="Q135" s="6">
        <v>2</v>
      </c>
      <c r="R135" s="9">
        <v>172</v>
      </c>
      <c r="S135" s="7">
        <v>86</v>
      </c>
      <c r="T135" s="7">
        <v>86</v>
      </c>
      <c r="U135" s="6">
        <v>2</v>
      </c>
      <c r="V135" s="9">
        <v>172</v>
      </c>
      <c r="W135" s="9"/>
      <c r="X135" s="199">
        <v>330</v>
      </c>
      <c r="Y135" s="6">
        <v>2</v>
      </c>
      <c r="Z135" s="9">
        <v>172</v>
      </c>
      <c r="AA135" s="7">
        <v>86</v>
      </c>
      <c r="AB135" s="7">
        <v>86</v>
      </c>
      <c r="AC135" s="6">
        <v>2</v>
      </c>
      <c r="AD135" s="9">
        <v>172</v>
      </c>
      <c r="AE135" s="7"/>
      <c r="AF135" s="7"/>
      <c r="AG135" s="6"/>
      <c r="AH135" s="9"/>
      <c r="AI135" s="7"/>
      <c r="AJ135" s="7"/>
      <c r="AK135" s="6"/>
      <c r="AL135" s="9"/>
      <c r="BA135" s="197">
        <f t="shared" si="13"/>
        <v>165</v>
      </c>
      <c r="BD135" s="22"/>
      <c r="BE135" s="217">
        <f t="shared" si="15"/>
        <v>330</v>
      </c>
      <c r="BF135" s="217">
        <f t="shared" si="17"/>
        <v>165</v>
      </c>
      <c r="BG135" s="7"/>
    </row>
    <row r="136" spans="1:59" x14ac:dyDescent="0.3">
      <c r="A136" s="21">
        <f t="shared" si="18"/>
        <v>47</v>
      </c>
      <c r="B136" s="74" t="s">
        <v>139</v>
      </c>
      <c r="C136" s="72" t="s">
        <v>140</v>
      </c>
      <c r="D136" s="2" t="s">
        <v>7</v>
      </c>
      <c r="E136" s="6">
        <v>1</v>
      </c>
      <c r="F136" s="9">
        <v>295</v>
      </c>
      <c r="G136" s="7">
        <v>147</v>
      </c>
      <c r="H136" s="7">
        <v>147</v>
      </c>
      <c r="I136" s="6">
        <v>1</v>
      </c>
      <c r="J136" s="9">
        <v>295</v>
      </c>
      <c r="K136" s="7">
        <v>147</v>
      </c>
      <c r="L136" s="7">
        <v>147</v>
      </c>
      <c r="M136" s="6">
        <v>1</v>
      </c>
      <c r="N136" s="9">
        <v>295</v>
      </c>
      <c r="O136" s="7">
        <v>147</v>
      </c>
      <c r="P136" s="7">
        <v>147</v>
      </c>
      <c r="Q136" s="6">
        <v>1</v>
      </c>
      <c r="R136" s="9">
        <v>295</v>
      </c>
      <c r="S136" s="7">
        <v>147</v>
      </c>
      <c r="T136" s="7">
        <v>147</v>
      </c>
      <c r="U136" s="6">
        <v>1</v>
      </c>
      <c r="V136" s="9">
        <v>295</v>
      </c>
      <c r="W136" s="129"/>
      <c r="X136" s="202">
        <v>17580</v>
      </c>
      <c r="Y136" s="6">
        <v>1</v>
      </c>
      <c r="Z136" s="9">
        <v>295</v>
      </c>
      <c r="AA136" s="7">
        <v>147</v>
      </c>
      <c r="AB136" s="7">
        <v>147</v>
      </c>
      <c r="AC136" s="6">
        <v>1</v>
      </c>
      <c r="AD136" s="9">
        <v>295</v>
      </c>
      <c r="AE136" s="7">
        <v>147</v>
      </c>
      <c r="AF136" s="7">
        <v>147</v>
      </c>
      <c r="AG136" s="6">
        <v>1</v>
      </c>
      <c r="AH136" s="9">
        <v>295</v>
      </c>
      <c r="AI136" s="7">
        <v>147</v>
      </c>
      <c r="AJ136" s="7">
        <v>147</v>
      </c>
      <c r="AK136" s="6">
        <v>1</v>
      </c>
      <c r="AL136" s="9">
        <v>295</v>
      </c>
      <c r="BA136" s="197">
        <f t="shared" si="13"/>
        <v>8790</v>
      </c>
      <c r="BD136" s="22"/>
      <c r="BE136" s="217">
        <f t="shared" si="15"/>
        <v>17580</v>
      </c>
      <c r="BF136" s="217">
        <f t="shared" si="17"/>
        <v>8790</v>
      </c>
      <c r="BG136" s="7"/>
    </row>
    <row r="137" spans="1:59" x14ac:dyDescent="0.3">
      <c r="A137" s="21">
        <f t="shared" si="18"/>
        <v>48</v>
      </c>
      <c r="B137" s="74" t="s">
        <v>141</v>
      </c>
      <c r="C137" s="72" t="s">
        <v>142</v>
      </c>
      <c r="D137" s="2" t="s">
        <v>7</v>
      </c>
      <c r="E137" s="6">
        <v>1</v>
      </c>
      <c r="F137" s="9">
        <v>685</v>
      </c>
      <c r="G137" s="7">
        <v>342.5</v>
      </c>
      <c r="H137" s="7">
        <v>342.5</v>
      </c>
      <c r="I137" s="6">
        <v>1</v>
      </c>
      <c r="J137" s="9">
        <v>685</v>
      </c>
      <c r="K137" s="7">
        <v>342.5</v>
      </c>
      <c r="L137" s="7">
        <v>342.5</v>
      </c>
      <c r="M137" s="6">
        <v>1</v>
      </c>
      <c r="N137" s="9">
        <v>685</v>
      </c>
      <c r="O137" s="7">
        <v>342.5</v>
      </c>
      <c r="P137" s="7">
        <v>342.5</v>
      </c>
      <c r="Q137" s="6">
        <v>1</v>
      </c>
      <c r="R137" s="9">
        <v>685</v>
      </c>
      <c r="S137" s="7">
        <v>342.5</v>
      </c>
      <c r="T137" s="7">
        <v>342.5</v>
      </c>
      <c r="U137" s="6">
        <v>1</v>
      </c>
      <c r="V137" s="9">
        <v>685</v>
      </c>
      <c r="W137" s="129"/>
      <c r="X137" s="202">
        <v>3400</v>
      </c>
      <c r="Y137" s="6">
        <v>1</v>
      </c>
      <c r="Z137" s="9">
        <v>685</v>
      </c>
      <c r="AA137" s="7">
        <v>342.5</v>
      </c>
      <c r="AB137" s="7">
        <v>342.5</v>
      </c>
      <c r="AC137" s="6">
        <v>1</v>
      </c>
      <c r="AD137" s="9">
        <v>685</v>
      </c>
      <c r="AE137" s="7">
        <v>342.5</v>
      </c>
      <c r="AF137" s="7">
        <v>342.5</v>
      </c>
      <c r="AG137" s="6">
        <v>1</v>
      </c>
      <c r="AH137" s="9">
        <v>685</v>
      </c>
      <c r="AI137" s="7">
        <v>342.5</v>
      </c>
      <c r="AJ137" s="7">
        <v>342.5</v>
      </c>
      <c r="AK137" s="6">
        <v>1</v>
      </c>
      <c r="AL137" s="9">
        <v>685</v>
      </c>
      <c r="BA137" s="197">
        <f t="shared" si="13"/>
        <v>1700</v>
      </c>
      <c r="BD137" s="22"/>
      <c r="BE137" s="217">
        <f t="shared" si="15"/>
        <v>3400</v>
      </c>
      <c r="BF137" s="217">
        <f t="shared" si="17"/>
        <v>1700</v>
      </c>
      <c r="BG137" s="7"/>
    </row>
    <row r="138" spans="1:59" x14ac:dyDescent="0.3">
      <c r="A138" s="21">
        <f t="shared" si="18"/>
        <v>49</v>
      </c>
      <c r="B138" s="74" t="s">
        <v>143</v>
      </c>
      <c r="C138" s="72" t="s">
        <v>144</v>
      </c>
      <c r="D138" s="2" t="s">
        <v>7</v>
      </c>
      <c r="E138" s="6">
        <v>2</v>
      </c>
      <c r="F138" s="9">
        <v>1360</v>
      </c>
      <c r="G138" s="7">
        <v>680</v>
      </c>
      <c r="H138" s="7">
        <v>680</v>
      </c>
      <c r="I138" s="6">
        <v>2</v>
      </c>
      <c r="J138" s="9">
        <v>1360</v>
      </c>
      <c r="K138" s="7">
        <v>680</v>
      </c>
      <c r="L138" s="7">
        <v>680</v>
      </c>
      <c r="M138" s="6">
        <v>2</v>
      </c>
      <c r="N138" s="9">
        <v>1360</v>
      </c>
      <c r="O138" s="7">
        <v>680</v>
      </c>
      <c r="P138" s="7">
        <v>680</v>
      </c>
      <c r="Q138" s="6">
        <v>2</v>
      </c>
      <c r="R138" s="9">
        <v>1360</v>
      </c>
      <c r="S138" s="7">
        <v>680</v>
      </c>
      <c r="T138" s="7">
        <v>680</v>
      </c>
      <c r="U138" s="6">
        <v>2</v>
      </c>
      <c r="V138" s="9">
        <v>1360</v>
      </c>
      <c r="W138" s="129"/>
      <c r="X138" s="202">
        <v>5000</v>
      </c>
      <c r="Y138" s="6">
        <v>2</v>
      </c>
      <c r="Z138" s="9">
        <v>1360</v>
      </c>
      <c r="AA138" s="7">
        <v>680</v>
      </c>
      <c r="AB138" s="7">
        <v>680</v>
      </c>
      <c r="AC138" s="6">
        <v>2</v>
      </c>
      <c r="AD138" s="9">
        <v>1360</v>
      </c>
      <c r="AE138" s="7">
        <v>680</v>
      </c>
      <c r="AF138" s="7">
        <v>680</v>
      </c>
      <c r="AG138" s="6">
        <v>2</v>
      </c>
      <c r="AH138" s="9">
        <v>1360</v>
      </c>
      <c r="AI138" s="7">
        <v>680</v>
      </c>
      <c r="AJ138" s="7">
        <v>680</v>
      </c>
      <c r="AK138" s="6">
        <v>2</v>
      </c>
      <c r="AL138" s="9">
        <v>1360</v>
      </c>
      <c r="BA138" s="197">
        <f t="shared" si="13"/>
        <v>2500</v>
      </c>
      <c r="BD138" s="22"/>
      <c r="BE138" s="217">
        <f t="shared" si="15"/>
        <v>5000</v>
      </c>
      <c r="BF138" s="217">
        <f t="shared" si="17"/>
        <v>2500</v>
      </c>
      <c r="BG138" s="7"/>
    </row>
    <row r="139" spans="1:59" x14ac:dyDescent="0.3">
      <c r="A139" s="21">
        <f t="shared" si="18"/>
        <v>50</v>
      </c>
      <c r="B139" s="74" t="s">
        <v>145</v>
      </c>
      <c r="C139" s="72" t="s">
        <v>146</v>
      </c>
      <c r="D139" s="2" t="s">
        <v>7</v>
      </c>
      <c r="E139" s="6">
        <v>1</v>
      </c>
      <c r="F139" s="9">
        <v>785</v>
      </c>
      <c r="G139" s="7">
        <v>392.5</v>
      </c>
      <c r="H139" s="7">
        <v>392.5</v>
      </c>
      <c r="I139" s="6">
        <v>1</v>
      </c>
      <c r="J139" s="9">
        <v>785</v>
      </c>
      <c r="K139" s="7">
        <v>392.5</v>
      </c>
      <c r="L139" s="7">
        <v>392.5</v>
      </c>
      <c r="M139" s="6">
        <v>1</v>
      </c>
      <c r="N139" s="9">
        <v>785</v>
      </c>
      <c r="O139" s="7">
        <v>392.5</v>
      </c>
      <c r="P139" s="7">
        <v>392.5</v>
      </c>
      <c r="Q139" s="6">
        <v>1</v>
      </c>
      <c r="R139" s="9">
        <v>785</v>
      </c>
      <c r="S139" s="7">
        <v>392.5</v>
      </c>
      <c r="T139" s="7">
        <v>392.5</v>
      </c>
      <c r="U139" s="6">
        <v>1</v>
      </c>
      <c r="V139" s="9">
        <v>785</v>
      </c>
      <c r="W139" s="129"/>
      <c r="X139" s="202">
        <v>5600</v>
      </c>
      <c r="Y139" s="6">
        <v>1</v>
      </c>
      <c r="Z139" s="9">
        <v>785</v>
      </c>
      <c r="AA139" s="7">
        <v>392.5</v>
      </c>
      <c r="AB139" s="7">
        <v>392.5</v>
      </c>
      <c r="AC139" s="6">
        <v>1</v>
      </c>
      <c r="AD139" s="9">
        <v>785</v>
      </c>
      <c r="AE139" s="7">
        <v>392.5</v>
      </c>
      <c r="AF139" s="7">
        <v>392.5</v>
      </c>
      <c r="AG139" s="6">
        <v>1</v>
      </c>
      <c r="AH139" s="9">
        <v>785</v>
      </c>
      <c r="AI139" s="7">
        <v>392.5</v>
      </c>
      <c r="AJ139" s="7">
        <v>392.5</v>
      </c>
      <c r="AK139" s="6">
        <v>1</v>
      </c>
      <c r="AL139" s="9">
        <v>785</v>
      </c>
      <c r="BA139" s="197">
        <f t="shared" si="13"/>
        <v>2800</v>
      </c>
      <c r="BD139" s="22"/>
      <c r="BE139" s="217">
        <f t="shared" si="15"/>
        <v>5600</v>
      </c>
      <c r="BF139" s="217">
        <f t="shared" si="17"/>
        <v>2800</v>
      </c>
      <c r="BG139" s="7"/>
    </row>
    <row r="140" spans="1:59" x14ac:dyDescent="0.3">
      <c r="A140" s="21">
        <f t="shared" si="18"/>
        <v>51</v>
      </c>
      <c r="B140" s="74">
        <v>11130077</v>
      </c>
      <c r="C140" s="72" t="s">
        <v>147</v>
      </c>
      <c r="D140" s="11" t="s">
        <v>7</v>
      </c>
      <c r="E140" s="10">
        <v>24</v>
      </c>
      <c r="F140" s="12">
        <v>6576</v>
      </c>
      <c r="G140" s="7">
        <v>3288</v>
      </c>
      <c r="H140" s="7">
        <v>3288</v>
      </c>
      <c r="I140" s="10">
        <v>24</v>
      </c>
      <c r="J140" s="12">
        <v>6576</v>
      </c>
      <c r="K140" s="7">
        <v>3288</v>
      </c>
      <c r="L140" s="7">
        <v>3288</v>
      </c>
      <c r="M140" s="10">
        <v>24</v>
      </c>
      <c r="N140" s="12">
        <v>6576</v>
      </c>
      <c r="O140" s="7">
        <v>3288</v>
      </c>
      <c r="P140" s="7">
        <v>3288</v>
      </c>
      <c r="Q140" s="10">
        <v>24</v>
      </c>
      <c r="R140" s="12">
        <v>6576</v>
      </c>
      <c r="S140" s="7">
        <v>3288</v>
      </c>
      <c r="T140" s="7">
        <v>3288</v>
      </c>
      <c r="U140" s="10">
        <v>24</v>
      </c>
      <c r="V140" s="12">
        <v>6576</v>
      </c>
      <c r="W140" s="130"/>
      <c r="X140" s="202">
        <v>410</v>
      </c>
      <c r="Y140" s="10">
        <v>24</v>
      </c>
      <c r="Z140" s="12">
        <v>6576</v>
      </c>
      <c r="AA140" s="7">
        <v>3288</v>
      </c>
      <c r="AB140" s="7">
        <v>3288</v>
      </c>
      <c r="AC140" s="10">
        <v>24</v>
      </c>
      <c r="AD140" s="12">
        <v>6576</v>
      </c>
      <c r="AE140" s="7">
        <v>3288</v>
      </c>
      <c r="AF140" s="7">
        <v>3288</v>
      </c>
      <c r="AG140" s="10">
        <v>24</v>
      </c>
      <c r="AH140" s="12">
        <v>6576</v>
      </c>
      <c r="AI140" s="7">
        <v>3288</v>
      </c>
      <c r="AJ140" s="7">
        <v>3288</v>
      </c>
      <c r="AK140" s="10">
        <v>24</v>
      </c>
      <c r="AL140" s="12">
        <v>6576</v>
      </c>
      <c r="BA140" s="197">
        <f t="shared" si="13"/>
        <v>205</v>
      </c>
      <c r="BD140" s="22"/>
      <c r="BE140" s="217">
        <f t="shared" si="15"/>
        <v>410</v>
      </c>
      <c r="BF140" s="217">
        <f t="shared" si="17"/>
        <v>205</v>
      </c>
      <c r="BG140" s="7"/>
    </row>
    <row r="141" spans="1:59" x14ac:dyDescent="0.3">
      <c r="A141" s="21">
        <f t="shared" si="18"/>
        <v>52</v>
      </c>
      <c r="B141" s="74" t="s">
        <v>148</v>
      </c>
      <c r="C141" s="72" t="s">
        <v>149</v>
      </c>
      <c r="D141" s="11" t="s">
        <v>7</v>
      </c>
      <c r="E141" s="10">
        <v>10</v>
      </c>
      <c r="F141" s="12">
        <v>5240</v>
      </c>
      <c r="G141" s="7">
        <v>2620</v>
      </c>
      <c r="H141" s="7">
        <v>2620</v>
      </c>
      <c r="I141" s="10">
        <v>10</v>
      </c>
      <c r="J141" s="12">
        <v>5240</v>
      </c>
      <c r="K141" s="7">
        <v>2620</v>
      </c>
      <c r="L141" s="7">
        <v>2620</v>
      </c>
      <c r="M141" s="10">
        <v>10</v>
      </c>
      <c r="N141" s="12">
        <v>5240</v>
      </c>
      <c r="O141" s="7">
        <v>2620</v>
      </c>
      <c r="P141" s="7">
        <v>2620</v>
      </c>
      <c r="Q141" s="10">
        <v>10</v>
      </c>
      <c r="R141" s="12">
        <v>5240</v>
      </c>
      <c r="S141" s="7">
        <v>2620</v>
      </c>
      <c r="T141" s="7">
        <v>2620</v>
      </c>
      <c r="U141" s="10">
        <v>10</v>
      </c>
      <c r="V141" s="12">
        <v>5240</v>
      </c>
      <c r="W141" s="130"/>
      <c r="X141" s="202">
        <v>2475</v>
      </c>
      <c r="Y141" s="10">
        <v>10</v>
      </c>
      <c r="Z141" s="12">
        <v>5240</v>
      </c>
      <c r="AA141" s="7">
        <v>2620</v>
      </c>
      <c r="AB141" s="7">
        <v>2620</v>
      </c>
      <c r="AC141" s="10">
        <v>10</v>
      </c>
      <c r="AD141" s="12">
        <v>5240</v>
      </c>
      <c r="AE141" s="7">
        <v>2620</v>
      </c>
      <c r="AF141" s="7">
        <v>2620</v>
      </c>
      <c r="AG141" s="10">
        <v>10</v>
      </c>
      <c r="AH141" s="12">
        <v>5240</v>
      </c>
      <c r="AI141" s="7">
        <v>2620</v>
      </c>
      <c r="AJ141" s="7">
        <v>2620</v>
      </c>
      <c r="AK141" s="10">
        <v>10</v>
      </c>
      <c r="AL141" s="12">
        <v>5240</v>
      </c>
      <c r="BA141" s="197">
        <f t="shared" si="13"/>
        <v>1237.5</v>
      </c>
      <c r="BD141" s="22"/>
      <c r="BE141" s="217">
        <f t="shared" si="15"/>
        <v>2475</v>
      </c>
      <c r="BF141" s="217">
        <f t="shared" si="17"/>
        <v>1237.5</v>
      </c>
      <c r="BG141" s="7"/>
    </row>
    <row r="142" spans="1:59" x14ac:dyDescent="0.3">
      <c r="A142" s="21">
        <f t="shared" si="18"/>
        <v>53</v>
      </c>
      <c r="B142" s="74">
        <v>11130087</v>
      </c>
      <c r="C142" s="92" t="s">
        <v>150</v>
      </c>
      <c r="D142" s="11" t="s">
        <v>7</v>
      </c>
      <c r="E142" s="10">
        <v>40</v>
      </c>
      <c r="F142" s="12">
        <v>4000</v>
      </c>
      <c r="G142" s="7">
        <v>2000</v>
      </c>
      <c r="H142" s="7">
        <v>2000</v>
      </c>
      <c r="I142" s="10">
        <v>40</v>
      </c>
      <c r="J142" s="12">
        <v>4000</v>
      </c>
      <c r="K142" s="7">
        <v>2000</v>
      </c>
      <c r="L142" s="7">
        <v>2000</v>
      </c>
      <c r="M142" s="10">
        <v>40</v>
      </c>
      <c r="N142" s="12">
        <v>4000</v>
      </c>
      <c r="O142" s="7">
        <v>2000</v>
      </c>
      <c r="P142" s="7">
        <v>2000</v>
      </c>
      <c r="Q142" s="10">
        <v>40</v>
      </c>
      <c r="R142" s="12">
        <v>4000</v>
      </c>
      <c r="S142" s="7">
        <v>2000</v>
      </c>
      <c r="T142" s="7">
        <v>2000</v>
      </c>
      <c r="U142" s="10">
        <v>40</v>
      </c>
      <c r="V142" s="12">
        <v>4000</v>
      </c>
      <c r="W142" s="130"/>
      <c r="X142" s="202">
        <v>750</v>
      </c>
      <c r="Y142" s="10">
        <v>40</v>
      </c>
      <c r="Z142" s="12">
        <v>4000</v>
      </c>
      <c r="AA142" s="7">
        <v>2000</v>
      </c>
      <c r="AB142" s="7">
        <v>2000</v>
      </c>
      <c r="AC142" s="10">
        <v>40</v>
      </c>
      <c r="AD142" s="12">
        <v>4000</v>
      </c>
      <c r="AE142" s="7">
        <v>2000</v>
      </c>
      <c r="AF142" s="7">
        <v>2000</v>
      </c>
      <c r="AG142" s="10">
        <v>40</v>
      </c>
      <c r="AH142" s="12">
        <v>4000</v>
      </c>
      <c r="AI142" s="7">
        <v>2000</v>
      </c>
      <c r="AJ142" s="7">
        <v>2000</v>
      </c>
      <c r="AK142" s="10">
        <v>40</v>
      </c>
      <c r="AL142" s="12">
        <v>4000</v>
      </c>
      <c r="BA142" s="197">
        <v>375</v>
      </c>
      <c r="BD142" s="22"/>
      <c r="BE142" s="217">
        <f t="shared" si="15"/>
        <v>750</v>
      </c>
      <c r="BF142" s="217">
        <f t="shared" si="17"/>
        <v>375</v>
      </c>
      <c r="BG142" s="7"/>
    </row>
    <row r="143" spans="1:59" x14ac:dyDescent="0.3">
      <c r="A143" s="21">
        <f t="shared" si="18"/>
        <v>54</v>
      </c>
      <c r="B143" s="74" t="s">
        <v>151</v>
      </c>
      <c r="C143" s="92" t="s">
        <v>152</v>
      </c>
      <c r="D143" s="11" t="s">
        <v>7</v>
      </c>
      <c r="E143" s="10">
        <v>43</v>
      </c>
      <c r="F143" s="12">
        <v>8600</v>
      </c>
      <c r="G143" s="7">
        <v>4300</v>
      </c>
      <c r="H143" s="7">
        <v>4300</v>
      </c>
      <c r="I143" s="10">
        <v>43</v>
      </c>
      <c r="J143" s="12">
        <v>8600</v>
      </c>
      <c r="K143" s="7">
        <v>4300</v>
      </c>
      <c r="L143" s="7">
        <v>4300</v>
      </c>
      <c r="M143" s="10">
        <v>43</v>
      </c>
      <c r="N143" s="12">
        <v>8600</v>
      </c>
      <c r="O143" s="7">
        <v>4300</v>
      </c>
      <c r="P143" s="7">
        <v>4300</v>
      </c>
      <c r="Q143" s="10">
        <v>43</v>
      </c>
      <c r="R143" s="12">
        <v>8600</v>
      </c>
      <c r="S143" s="7">
        <v>4300</v>
      </c>
      <c r="T143" s="7">
        <v>4300</v>
      </c>
      <c r="U143" s="10">
        <v>43</v>
      </c>
      <c r="V143" s="12">
        <v>8600</v>
      </c>
      <c r="W143" s="130"/>
      <c r="X143" s="202">
        <v>10769</v>
      </c>
      <c r="Y143" s="10">
        <v>43</v>
      </c>
      <c r="Z143" s="12">
        <v>8600</v>
      </c>
      <c r="AA143" s="7">
        <v>4300</v>
      </c>
      <c r="AB143" s="7">
        <v>4300</v>
      </c>
      <c r="AC143" s="10">
        <v>43</v>
      </c>
      <c r="AD143" s="12">
        <v>8600</v>
      </c>
      <c r="AE143" s="7">
        <v>4300</v>
      </c>
      <c r="AF143" s="7">
        <v>4300</v>
      </c>
      <c r="AG143" s="10">
        <v>43</v>
      </c>
      <c r="AH143" s="12">
        <v>8600</v>
      </c>
      <c r="AI143" s="7">
        <v>4300</v>
      </c>
      <c r="AJ143" s="7">
        <v>4300</v>
      </c>
      <c r="AK143" s="10">
        <v>43</v>
      </c>
      <c r="AL143" s="12">
        <v>8600</v>
      </c>
      <c r="BA143" s="197">
        <f t="shared" si="13"/>
        <v>5384.5</v>
      </c>
      <c r="BD143" s="22"/>
      <c r="BE143" s="217">
        <f t="shared" si="15"/>
        <v>10769</v>
      </c>
      <c r="BF143" s="217">
        <f t="shared" si="17"/>
        <v>5384.5</v>
      </c>
      <c r="BG143" s="7"/>
    </row>
    <row r="144" spans="1:59" x14ac:dyDescent="0.3">
      <c r="A144" s="21">
        <f t="shared" si="18"/>
        <v>55</v>
      </c>
      <c r="B144" s="74">
        <v>11130099</v>
      </c>
      <c r="C144" s="92" t="s">
        <v>153</v>
      </c>
      <c r="D144" s="11" t="s">
        <v>7</v>
      </c>
      <c r="E144" s="6">
        <v>1</v>
      </c>
      <c r="F144" s="8">
        <v>300</v>
      </c>
      <c r="G144" s="7">
        <v>150</v>
      </c>
      <c r="H144" s="7">
        <v>150</v>
      </c>
      <c r="I144" s="6">
        <v>1</v>
      </c>
      <c r="J144" s="8">
        <v>300</v>
      </c>
      <c r="K144" s="7">
        <v>150</v>
      </c>
      <c r="L144" s="7">
        <v>150</v>
      </c>
      <c r="M144" s="6">
        <v>1</v>
      </c>
      <c r="N144" s="8">
        <v>300</v>
      </c>
      <c r="O144" s="7">
        <v>150</v>
      </c>
      <c r="P144" s="7">
        <v>150</v>
      </c>
      <c r="Q144" s="6">
        <v>1</v>
      </c>
      <c r="R144" s="8">
        <v>300</v>
      </c>
      <c r="S144" s="7">
        <v>150</v>
      </c>
      <c r="T144" s="7">
        <v>150</v>
      </c>
      <c r="U144" s="6">
        <v>1</v>
      </c>
      <c r="V144" s="8">
        <v>300</v>
      </c>
      <c r="W144" s="19"/>
      <c r="X144" s="202">
        <v>342</v>
      </c>
      <c r="Y144" s="6">
        <v>1</v>
      </c>
      <c r="Z144" s="8">
        <v>300</v>
      </c>
      <c r="AA144" s="7">
        <v>150</v>
      </c>
      <c r="AB144" s="7">
        <v>150</v>
      </c>
      <c r="AC144" s="6">
        <v>1</v>
      </c>
      <c r="AD144" s="8">
        <v>300</v>
      </c>
      <c r="AE144" s="7">
        <v>150</v>
      </c>
      <c r="AF144" s="7">
        <v>150</v>
      </c>
      <c r="AG144" s="6">
        <v>1</v>
      </c>
      <c r="AH144" s="8">
        <v>300</v>
      </c>
      <c r="AI144" s="7">
        <v>150</v>
      </c>
      <c r="AJ144" s="7">
        <v>150</v>
      </c>
      <c r="AK144" s="6">
        <v>1</v>
      </c>
      <c r="AL144" s="8">
        <v>300</v>
      </c>
      <c r="BA144" s="197">
        <f t="shared" si="13"/>
        <v>171</v>
      </c>
      <c r="BD144" s="22"/>
      <c r="BE144" s="217">
        <f t="shared" si="15"/>
        <v>342</v>
      </c>
      <c r="BF144" s="217">
        <f t="shared" si="17"/>
        <v>171</v>
      </c>
      <c r="BG144" s="7"/>
    </row>
    <row r="145" spans="1:59" x14ac:dyDescent="0.3">
      <c r="A145" s="21">
        <f t="shared" si="18"/>
        <v>56</v>
      </c>
      <c r="B145" s="74">
        <v>11130100</v>
      </c>
      <c r="C145" s="92" t="s">
        <v>154</v>
      </c>
      <c r="D145" s="11" t="s">
        <v>7</v>
      </c>
      <c r="E145" s="6">
        <v>1</v>
      </c>
      <c r="F145" s="8">
        <v>450</v>
      </c>
      <c r="G145" s="7">
        <v>225</v>
      </c>
      <c r="H145" s="7">
        <v>225</v>
      </c>
      <c r="I145" s="6">
        <v>1</v>
      </c>
      <c r="J145" s="8">
        <v>450</v>
      </c>
      <c r="K145" s="7">
        <v>225</v>
      </c>
      <c r="L145" s="7">
        <v>225</v>
      </c>
      <c r="M145" s="6">
        <v>1</v>
      </c>
      <c r="N145" s="8">
        <v>450</v>
      </c>
      <c r="O145" s="7">
        <v>225</v>
      </c>
      <c r="P145" s="7">
        <v>225</v>
      </c>
      <c r="Q145" s="6">
        <v>1</v>
      </c>
      <c r="R145" s="8">
        <v>450</v>
      </c>
      <c r="S145" s="7">
        <v>225</v>
      </c>
      <c r="T145" s="7">
        <v>225</v>
      </c>
      <c r="U145" s="6">
        <v>1</v>
      </c>
      <c r="V145" s="8">
        <v>450</v>
      </c>
      <c r="W145" s="19"/>
      <c r="X145" s="202">
        <v>734</v>
      </c>
      <c r="Y145" s="6">
        <v>1</v>
      </c>
      <c r="Z145" s="8">
        <v>450</v>
      </c>
      <c r="AA145" s="7">
        <v>225</v>
      </c>
      <c r="AB145" s="7">
        <v>225</v>
      </c>
      <c r="AC145" s="6">
        <v>1</v>
      </c>
      <c r="AD145" s="8">
        <v>450</v>
      </c>
      <c r="AE145" s="7">
        <v>225</v>
      </c>
      <c r="AF145" s="7">
        <v>225</v>
      </c>
      <c r="AG145" s="6">
        <v>1</v>
      </c>
      <c r="AH145" s="8">
        <v>450</v>
      </c>
      <c r="AI145" s="7">
        <v>225</v>
      </c>
      <c r="AJ145" s="7">
        <v>225</v>
      </c>
      <c r="AK145" s="6">
        <v>1</v>
      </c>
      <c r="AL145" s="8">
        <v>450</v>
      </c>
      <c r="BA145" s="197">
        <f t="shared" si="13"/>
        <v>367</v>
      </c>
      <c r="BD145" s="22"/>
      <c r="BE145" s="217">
        <f t="shared" si="15"/>
        <v>734</v>
      </c>
      <c r="BF145" s="217">
        <f t="shared" si="17"/>
        <v>367</v>
      </c>
      <c r="BG145" s="7"/>
    </row>
    <row r="146" spans="1:59" x14ac:dyDescent="0.3">
      <c r="A146" s="21">
        <f t="shared" si="18"/>
        <v>57</v>
      </c>
      <c r="B146" s="74">
        <v>11130101</v>
      </c>
      <c r="C146" s="92" t="s">
        <v>155</v>
      </c>
      <c r="D146" s="11" t="s">
        <v>7</v>
      </c>
      <c r="E146" s="6">
        <v>2</v>
      </c>
      <c r="F146" s="8">
        <v>280</v>
      </c>
      <c r="G146" s="7">
        <v>140</v>
      </c>
      <c r="H146" s="7">
        <v>140</v>
      </c>
      <c r="I146" s="6">
        <v>2</v>
      </c>
      <c r="J146" s="8">
        <v>280</v>
      </c>
      <c r="K146" s="7">
        <v>140</v>
      </c>
      <c r="L146" s="7">
        <v>140</v>
      </c>
      <c r="M146" s="6">
        <v>2</v>
      </c>
      <c r="N146" s="8">
        <v>280</v>
      </c>
      <c r="O146" s="7">
        <v>140</v>
      </c>
      <c r="P146" s="7">
        <v>140</v>
      </c>
      <c r="Q146" s="6">
        <v>2</v>
      </c>
      <c r="R146" s="8">
        <v>280</v>
      </c>
      <c r="S146" s="7">
        <v>140</v>
      </c>
      <c r="T146" s="7">
        <v>140</v>
      </c>
      <c r="U146" s="6">
        <v>2</v>
      </c>
      <c r="V146" s="8">
        <v>280</v>
      </c>
      <c r="W146" s="19"/>
      <c r="X146" s="202">
        <v>1433</v>
      </c>
      <c r="Y146" s="6">
        <v>2</v>
      </c>
      <c r="Z146" s="8">
        <v>280</v>
      </c>
      <c r="AA146" s="7">
        <v>140</v>
      </c>
      <c r="AB146" s="7">
        <v>140</v>
      </c>
      <c r="AC146" s="6">
        <v>2</v>
      </c>
      <c r="AD146" s="8">
        <v>280</v>
      </c>
      <c r="AE146" s="7">
        <v>140</v>
      </c>
      <c r="AF146" s="7">
        <v>140</v>
      </c>
      <c r="AG146" s="6">
        <v>2</v>
      </c>
      <c r="AH146" s="8">
        <v>280</v>
      </c>
      <c r="AI146" s="7">
        <v>140</v>
      </c>
      <c r="AJ146" s="7">
        <v>140</v>
      </c>
      <c r="AK146" s="6">
        <v>2</v>
      </c>
      <c r="AL146" s="8">
        <v>280</v>
      </c>
      <c r="BA146" s="197">
        <f t="shared" si="13"/>
        <v>716.5</v>
      </c>
      <c r="BC146" s="120"/>
      <c r="BD146" s="22"/>
      <c r="BE146" s="217">
        <f t="shared" si="15"/>
        <v>1433</v>
      </c>
      <c r="BF146" s="217">
        <f t="shared" si="17"/>
        <v>716.5</v>
      </c>
      <c r="BG146" s="7"/>
    </row>
    <row r="147" spans="1:59" x14ac:dyDescent="0.3">
      <c r="A147" s="21">
        <f t="shared" si="18"/>
        <v>58</v>
      </c>
      <c r="B147" s="74">
        <v>11130102</v>
      </c>
      <c r="C147" s="92" t="s">
        <v>156</v>
      </c>
      <c r="D147" s="11" t="s">
        <v>7</v>
      </c>
      <c r="E147" s="6">
        <v>25</v>
      </c>
      <c r="F147" s="8">
        <v>750</v>
      </c>
      <c r="G147" s="7">
        <v>375</v>
      </c>
      <c r="H147" s="7">
        <v>375</v>
      </c>
      <c r="I147" s="6">
        <v>25</v>
      </c>
      <c r="J147" s="8">
        <v>750</v>
      </c>
      <c r="K147" s="7">
        <v>375</v>
      </c>
      <c r="L147" s="7">
        <v>375</v>
      </c>
      <c r="M147" s="6">
        <v>25</v>
      </c>
      <c r="N147" s="8">
        <v>750</v>
      </c>
      <c r="O147" s="7">
        <v>375</v>
      </c>
      <c r="P147" s="7">
        <v>375</v>
      </c>
      <c r="Q147" s="6">
        <v>25</v>
      </c>
      <c r="R147" s="8">
        <v>750</v>
      </c>
      <c r="S147" s="7">
        <v>375</v>
      </c>
      <c r="T147" s="7">
        <v>375</v>
      </c>
      <c r="U147" s="6">
        <v>25</v>
      </c>
      <c r="V147" s="8">
        <v>750</v>
      </c>
      <c r="W147" s="19"/>
      <c r="X147" s="202">
        <v>2016</v>
      </c>
      <c r="Y147" s="6">
        <v>25</v>
      </c>
      <c r="Z147" s="8">
        <v>750</v>
      </c>
      <c r="AA147" s="7">
        <v>375</v>
      </c>
      <c r="AB147" s="7">
        <v>375</v>
      </c>
      <c r="AC147" s="6">
        <v>25</v>
      </c>
      <c r="AD147" s="8">
        <v>750</v>
      </c>
      <c r="AE147" s="7">
        <v>375</v>
      </c>
      <c r="AF147" s="7">
        <v>375</v>
      </c>
      <c r="AG147" s="6">
        <v>25</v>
      </c>
      <c r="AH147" s="8">
        <v>750</v>
      </c>
      <c r="AI147" s="7">
        <v>375</v>
      </c>
      <c r="AJ147" s="7">
        <v>375</v>
      </c>
      <c r="AK147" s="6">
        <v>25</v>
      </c>
      <c r="AL147" s="8">
        <v>750</v>
      </c>
      <c r="BA147" s="197">
        <f t="shared" si="13"/>
        <v>1008</v>
      </c>
      <c r="BC147" s="120"/>
      <c r="BD147" s="22"/>
      <c r="BE147" s="217">
        <f t="shared" si="15"/>
        <v>2016</v>
      </c>
      <c r="BF147" s="217">
        <f t="shared" si="17"/>
        <v>1008</v>
      </c>
      <c r="BG147" s="7"/>
    </row>
    <row r="148" spans="1:59" x14ac:dyDescent="0.3">
      <c r="A148" s="21">
        <f t="shared" si="18"/>
        <v>59</v>
      </c>
      <c r="B148" s="74">
        <v>11130103</v>
      </c>
      <c r="C148" s="92" t="s">
        <v>157</v>
      </c>
      <c r="D148" s="11" t="s">
        <v>7</v>
      </c>
      <c r="E148" s="6">
        <v>25</v>
      </c>
      <c r="F148" s="8">
        <v>625</v>
      </c>
      <c r="G148" s="7">
        <v>312.5</v>
      </c>
      <c r="H148" s="7">
        <v>312.5</v>
      </c>
      <c r="I148" s="6">
        <v>25</v>
      </c>
      <c r="J148" s="8">
        <v>625</v>
      </c>
      <c r="K148" s="7">
        <v>312.5</v>
      </c>
      <c r="L148" s="7">
        <v>312.5</v>
      </c>
      <c r="M148" s="6">
        <v>25</v>
      </c>
      <c r="N148" s="8">
        <v>625</v>
      </c>
      <c r="O148" s="7">
        <v>312.5</v>
      </c>
      <c r="P148" s="7">
        <v>312.5</v>
      </c>
      <c r="Q148" s="6">
        <v>25</v>
      </c>
      <c r="R148" s="8">
        <v>625</v>
      </c>
      <c r="S148" s="7">
        <v>312.5</v>
      </c>
      <c r="T148" s="7">
        <v>312.5</v>
      </c>
      <c r="U148" s="6">
        <v>25</v>
      </c>
      <c r="V148" s="8">
        <v>625</v>
      </c>
      <c r="W148" s="19"/>
      <c r="X148" s="202">
        <v>780</v>
      </c>
      <c r="Y148" s="6">
        <v>25</v>
      </c>
      <c r="Z148" s="8">
        <v>625</v>
      </c>
      <c r="AA148" s="7">
        <v>312.5</v>
      </c>
      <c r="AB148" s="7">
        <v>312.5</v>
      </c>
      <c r="AC148" s="6">
        <v>25</v>
      </c>
      <c r="AD148" s="8">
        <v>625</v>
      </c>
      <c r="AE148" s="7">
        <v>312.5</v>
      </c>
      <c r="AF148" s="7">
        <v>312.5</v>
      </c>
      <c r="AG148" s="6">
        <v>25</v>
      </c>
      <c r="AH148" s="8">
        <v>625</v>
      </c>
      <c r="AI148" s="7">
        <v>312.5</v>
      </c>
      <c r="AJ148" s="7">
        <v>312.5</v>
      </c>
      <c r="AK148" s="6">
        <v>25</v>
      </c>
      <c r="AL148" s="8">
        <v>625</v>
      </c>
      <c r="BA148" s="197">
        <f t="shared" si="13"/>
        <v>390</v>
      </c>
      <c r="BD148" s="22"/>
      <c r="BE148" s="217">
        <f t="shared" si="15"/>
        <v>780</v>
      </c>
      <c r="BF148" s="217">
        <f t="shared" si="17"/>
        <v>390</v>
      </c>
      <c r="BG148" s="7"/>
    </row>
    <row r="149" spans="1:59" x14ac:dyDescent="0.3">
      <c r="A149" s="21">
        <f t="shared" si="18"/>
        <v>60</v>
      </c>
      <c r="B149" s="74">
        <v>11130104</v>
      </c>
      <c r="C149" s="92" t="s">
        <v>158</v>
      </c>
      <c r="D149" s="11" t="s">
        <v>7</v>
      </c>
      <c r="E149" s="6">
        <v>25</v>
      </c>
      <c r="F149" s="8">
        <v>425</v>
      </c>
      <c r="G149" s="7">
        <v>212.5</v>
      </c>
      <c r="H149" s="7">
        <v>212.5</v>
      </c>
      <c r="I149" s="6">
        <v>25</v>
      </c>
      <c r="J149" s="8">
        <v>425</v>
      </c>
      <c r="K149" s="7">
        <v>212.5</v>
      </c>
      <c r="L149" s="7">
        <v>212.5</v>
      </c>
      <c r="M149" s="6">
        <v>25</v>
      </c>
      <c r="N149" s="8">
        <v>425</v>
      </c>
      <c r="O149" s="7">
        <v>212.5</v>
      </c>
      <c r="P149" s="7">
        <v>212.5</v>
      </c>
      <c r="Q149" s="6">
        <v>25</v>
      </c>
      <c r="R149" s="8">
        <v>425</v>
      </c>
      <c r="S149" s="7">
        <v>212.5</v>
      </c>
      <c r="T149" s="7">
        <v>212.5</v>
      </c>
      <c r="U149" s="6">
        <v>25</v>
      </c>
      <c r="V149" s="8">
        <v>425</v>
      </c>
      <c r="W149" s="19"/>
      <c r="X149" s="202">
        <v>2155</v>
      </c>
      <c r="Y149" s="6">
        <v>25</v>
      </c>
      <c r="Z149" s="8">
        <v>425</v>
      </c>
      <c r="AA149" s="7">
        <v>212.5</v>
      </c>
      <c r="AB149" s="7">
        <v>212.5</v>
      </c>
      <c r="AC149" s="6">
        <v>25</v>
      </c>
      <c r="AD149" s="8">
        <v>425</v>
      </c>
      <c r="AE149" s="7">
        <v>212.5</v>
      </c>
      <c r="AF149" s="7">
        <v>212.5</v>
      </c>
      <c r="AG149" s="6">
        <v>25</v>
      </c>
      <c r="AH149" s="8">
        <v>425</v>
      </c>
      <c r="AI149" s="7">
        <v>212.5</v>
      </c>
      <c r="AJ149" s="7">
        <v>212.5</v>
      </c>
      <c r="AK149" s="6">
        <v>25</v>
      </c>
      <c r="AL149" s="8">
        <v>425</v>
      </c>
      <c r="BA149" s="197">
        <f t="shared" si="13"/>
        <v>1077.5</v>
      </c>
      <c r="BD149" s="22"/>
      <c r="BE149" s="217">
        <f t="shared" si="15"/>
        <v>2155</v>
      </c>
      <c r="BF149" s="217">
        <f t="shared" si="17"/>
        <v>1077.5</v>
      </c>
      <c r="BG149" s="7"/>
    </row>
    <row r="150" spans="1:59" x14ac:dyDescent="0.3">
      <c r="A150" s="21">
        <f t="shared" si="18"/>
        <v>61</v>
      </c>
      <c r="B150" s="74">
        <v>11130105</v>
      </c>
      <c r="C150" s="92" t="s">
        <v>159</v>
      </c>
      <c r="D150" s="11" t="s">
        <v>7</v>
      </c>
      <c r="E150" s="6">
        <v>1</v>
      </c>
      <c r="F150" s="8">
        <v>480</v>
      </c>
      <c r="G150" s="7">
        <v>240</v>
      </c>
      <c r="H150" s="7">
        <v>240</v>
      </c>
      <c r="I150" s="6">
        <v>1</v>
      </c>
      <c r="J150" s="8">
        <v>480</v>
      </c>
      <c r="K150" s="7">
        <v>240</v>
      </c>
      <c r="L150" s="7">
        <v>240</v>
      </c>
      <c r="M150" s="6">
        <v>1</v>
      </c>
      <c r="N150" s="8">
        <v>480</v>
      </c>
      <c r="O150" s="7">
        <v>240</v>
      </c>
      <c r="P150" s="7">
        <v>240</v>
      </c>
      <c r="Q150" s="6">
        <v>1</v>
      </c>
      <c r="R150" s="8">
        <v>480</v>
      </c>
      <c r="S150" s="7">
        <v>240</v>
      </c>
      <c r="T150" s="7">
        <v>240</v>
      </c>
      <c r="U150" s="6">
        <v>1</v>
      </c>
      <c r="V150" s="8">
        <v>480</v>
      </c>
      <c r="W150" s="19"/>
      <c r="X150" s="202">
        <v>4198</v>
      </c>
      <c r="Y150" s="6">
        <v>1</v>
      </c>
      <c r="Z150" s="8">
        <v>480</v>
      </c>
      <c r="AA150" s="7">
        <v>240</v>
      </c>
      <c r="AB150" s="7">
        <v>240</v>
      </c>
      <c r="AC150" s="6">
        <v>1</v>
      </c>
      <c r="AD150" s="8">
        <v>480</v>
      </c>
      <c r="AE150" s="7">
        <v>240</v>
      </c>
      <c r="AF150" s="7">
        <v>240</v>
      </c>
      <c r="AG150" s="6">
        <v>1</v>
      </c>
      <c r="AH150" s="8">
        <v>480</v>
      </c>
      <c r="AI150" s="7">
        <v>240</v>
      </c>
      <c r="AJ150" s="7">
        <v>240</v>
      </c>
      <c r="AK150" s="6">
        <v>1</v>
      </c>
      <c r="AL150" s="8">
        <v>480</v>
      </c>
      <c r="BA150" s="197">
        <f t="shared" si="13"/>
        <v>2099</v>
      </c>
      <c r="BD150" s="22"/>
      <c r="BE150" s="217">
        <f t="shared" si="15"/>
        <v>4198</v>
      </c>
      <c r="BF150" s="217">
        <f t="shared" si="17"/>
        <v>2099</v>
      </c>
      <c r="BG150" s="7"/>
    </row>
    <row r="151" spans="1:59" x14ac:dyDescent="0.3">
      <c r="A151" s="21">
        <f t="shared" si="18"/>
        <v>62</v>
      </c>
      <c r="B151" s="74">
        <v>11130106</v>
      </c>
      <c r="C151" s="92" t="s">
        <v>160</v>
      </c>
      <c r="D151" s="11" t="s">
        <v>7</v>
      </c>
      <c r="E151" s="6">
        <v>1</v>
      </c>
      <c r="F151" s="7">
        <v>1215</v>
      </c>
      <c r="G151" s="7">
        <v>607.5</v>
      </c>
      <c r="H151" s="7">
        <v>607.5</v>
      </c>
      <c r="I151" s="6">
        <v>1</v>
      </c>
      <c r="J151" s="7">
        <v>1215</v>
      </c>
      <c r="K151" s="7">
        <v>607.5</v>
      </c>
      <c r="L151" s="7">
        <v>607.5</v>
      </c>
      <c r="M151" s="6">
        <v>1</v>
      </c>
      <c r="N151" s="7">
        <v>1215</v>
      </c>
      <c r="O151" s="7">
        <v>607.5</v>
      </c>
      <c r="P151" s="7">
        <v>607.5</v>
      </c>
      <c r="Q151" s="6">
        <v>1</v>
      </c>
      <c r="R151" s="7">
        <v>1215</v>
      </c>
      <c r="S151" s="7">
        <v>607.5</v>
      </c>
      <c r="T151" s="7">
        <v>607.5</v>
      </c>
      <c r="U151" s="6">
        <v>1</v>
      </c>
      <c r="V151" s="7">
        <v>1215</v>
      </c>
      <c r="W151" s="20"/>
      <c r="X151" s="202">
        <v>2942</v>
      </c>
      <c r="Y151" s="6">
        <v>1</v>
      </c>
      <c r="Z151" s="7">
        <v>1215</v>
      </c>
      <c r="AA151" s="7">
        <v>607.5</v>
      </c>
      <c r="AB151" s="7">
        <v>607.5</v>
      </c>
      <c r="AC151" s="6">
        <v>1</v>
      </c>
      <c r="AD151" s="7">
        <v>1215</v>
      </c>
      <c r="AE151" s="7">
        <v>607.5</v>
      </c>
      <c r="AF151" s="7">
        <v>607.5</v>
      </c>
      <c r="AG151" s="6">
        <v>1</v>
      </c>
      <c r="AH151" s="7">
        <v>1215</v>
      </c>
      <c r="AI151" s="7">
        <v>607.5</v>
      </c>
      <c r="AJ151" s="7">
        <v>607.5</v>
      </c>
      <c r="AK151" s="6">
        <v>1</v>
      </c>
      <c r="AL151" s="7">
        <v>1215</v>
      </c>
      <c r="BA151" s="197">
        <f t="shared" si="13"/>
        <v>1471</v>
      </c>
      <c r="BD151" s="22"/>
      <c r="BE151" s="217">
        <f t="shared" si="15"/>
        <v>2942</v>
      </c>
      <c r="BF151" s="217">
        <f t="shared" si="17"/>
        <v>1471</v>
      </c>
      <c r="BG151" s="7"/>
    </row>
    <row r="152" spans="1:59" x14ac:dyDescent="0.3">
      <c r="A152" s="21">
        <f t="shared" si="18"/>
        <v>63</v>
      </c>
      <c r="B152" s="74">
        <v>11130107</v>
      </c>
      <c r="C152" s="92" t="s">
        <v>161</v>
      </c>
      <c r="D152" s="11" t="s">
        <v>7</v>
      </c>
      <c r="E152" s="6">
        <v>1</v>
      </c>
      <c r="F152" s="7">
        <v>46</v>
      </c>
      <c r="G152" s="7">
        <v>23</v>
      </c>
      <c r="H152" s="7">
        <v>23</v>
      </c>
      <c r="I152" s="6">
        <v>1</v>
      </c>
      <c r="J152" s="7">
        <v>46</v>
      </c>
      <c r="K152" s="7">
        <v>23</v>
      </c>
      <c r="L152" s="7">
        <v>23</v>
      </c>
      <c r="M152" s="6">
        <v>1</v>
      </c>
      <c r="N152" s="7">
        <v>46</v>
      </c>
      <c r="O152" s="7">
        <v>23</v>
      </c>
      <c r="P152" s="7">
        <v>23</v>
      </c>
      <c r="Q152" s="6">
        <v>1</v>
      </c>
      <c r="R152" s="7">
        <v>46</v>
      </c>
      <c r="S152" s="7">
        <v>23</v>
      </c>
      <c r="T152" s="7">
        <v>23</v>
      </c>
      <c r="U152" s="6">
        <v>1</v>
      </c>
      <c r="V152" s="7">
        <v>46</v>
      </c>
      <c r="W152" s="20"/>
      <c r="X152" s="202">
        <v>3303</v>
      </c>
      <c r="Y152" s="6">
        <v>1</v>
      </c>
      <c r="Z152" s="7">
        <v>46</v>
      </c>
      <c r="AA152" s="7">
        <v>23</v>
      </c>
      <c r="AB152" s="7">
        <v>23</v>
      </c>
      <c r="AC152" s="6">
        <v>1</v>
      </c>
      <c r="AD152" s="7">
        <v>46</v>
      </c>
      <c r="AE152" s="7">
        <v>23</v>
      </c>
      <c r="AF152" s="7">
        <v>23</v>
      </c>
      <c r="AG152" s="6">
        <v>1</v>
      </c>
      <c r="AH152" s="7">
        <v>46</v>
      </c>
      <c r="AI152" s="7">
        <v>23</v>
      </c>
      <c r="AJ152" s="7">
        <v>23</v>
      </c>
      <c r="AK152" s="6">
        <v>1</v>
      </c>
      <c r="AL152" s="7">
        <v>46</v>
      </c>
      <c r="BA152" s="197">
        <f t="shared" si="13"/>
        <v>1651.5</v>
      </c>
      <c r="BD152" s="22"/>
      <c r="BE152" s="217">
        <f t="shared" si="15"/>
        <v>3303</v>
      </c>
      <c r="BF152" s="217">
        <f t="shared" si="17"/>
        <v>1651.5</v>
      </c>
      <c r="BG152" s="7"/>
    </row>
    <row r="153" spans="1:59" x14ac:dyDescent="0.3">
      <c r="A153" s="21">
        <f t="shared" si="18"/>
        <v>64</v>
      </c>
      <c r="B153" s="74">
        <v>11130108</v>
      </c>
      <c r="C153" s="92" t="s">
        <v>162</v>
      </c>
      <c r="D153" s="11" t="s">
        <v>7</v>
      </c>
      <c r="E153" s="6">
        <v>1</v>
      </c>
      <c r="F153" s="7">
        <v>546</v>
      </c>
      <c r="G153" s="7">
        <v>273</v>
      </c>
      <c r="H153" s="7">
        <v>273</v>
      </c>
      <c r="I153" s="6">
        <v>1</v>
      </c>
      <c r="J153" s="7">
        <v>546</v>
      </c>
      <c r="K153" s="7">
        <v>273</v>
      </c>
      <c r="L153" s="7">
        <v>273</v>
      </c>
      <c r="M153" s="6">
        <v>1</v>
      </c>
      <c r="N153" s="7">
        <v>546</v>
      </c>
      <c r="O153" s="7">
        <v>273</v>
      </c>
      <c r="P153" s="7">
        <v>273</v>
      </c>
      <c r="Q153" s="6">
        <v>1</v>
      </c>
      <c r="R153" s="7">
        <v>546</v>
      </c>
      <c r="S153" s="7">
        <v>273</v>
      </c>
      <c r="T153" s="7">
        <v>273</v>
      </c>
      <c r="U153" s="6">
        <v>1</v>
      </c>
      <c r="V153" s="7">
        <v>546</v>
      </c>
      <c r="W153" s="20"/>
      <c r="X153" s="202">
        <v>2353</v>
      </c>
      <c r="Y153" s="6">
        <v>1</v>
      </c>
      <c r="Z153" s="7">
        <v>546</v>
      </c>
      <c r="AA153" s="7">
        <v>273</v>
      </c>
      <c r="AB153" s="7">
        <v>273</v>
      </c>
      <c r="AC153" s="6">
        <v>1</v>
      </c>
      <c r="AD153" s="7">
        <v>546</v>
      </c>
      <c r="AE153" s="7">
        <v>273</v>
      </c>
      <c r="AF153" s="7">
        <v>273</v>
      </c>
      <c r="AG153" s="6">
        <v>1</v>
      </c>
      <c r="AH153" s="7">
        <v>546</v>
      </c>
      <c r="AI153" s="7">
        <v>273</v>
      </c>
      <c r="AJ153" s="7">
        <v>273</v>
      </c>
      <c r="AK153" s="6">
        <v>1</v>
      </c>
      <c r="AL153" s="7">
        <v>546</v>
      </c>
      <c r="BA153" s="197">
        <f t="shared" si="13"/>
        <v>1176.5</v>
      </c>
      <c r="BD153" s="22"/>
      <c r="BE153" s="217">
        <f t="shared" si="15"/>
        <v>2353</v>
      </c>
      <c r="BF153" s="217">
        <f t="shared" si="17"/>
        <v>1176.5</v>
      </c>
      <c r="BG153" s="7"/>
    </row>
    <row r="154" spans="1:59" x14ac:dyDescent="0.3">
      <c r="A154" s="21">
        <f t="shared" si="18"/>
        <v>65</v>
      </c>
      <c r="B154" s="74">
        <v>11130109</v>
      </c>
      <c r="C154" s="92" t="s">
        <v>163</v>
      </c>
      <c r="D154" s="11" t="s">
        <v>7</v>
      </c>
      <c r="E154" s="6">
        <v>1</v>
      </c>
      <c r="F154" s="7">
        <v>350</v>
      </c>
      <c r="G154" s="7">
        <v>175</v>
      </c>
      <c r="H154" s="7">
        <v>175</v>
      </c>
      <c r="I154" s="6">
        <v>1</v>
      </c>
      <c r="J154" s="7">
        <v>350</v>
      </c>
      <c r="K154" s="7">
        <v>175</v>
      </c>
      <c r="L154" s="7">
        <v>175</v>
      </c>
      <c r="M154" s="6">
        <v>1</v>
      </c>
      <c r="N154" s="7">
        <v>350</v>
      </c>
      <c r="O154" s="7">
        <v>175</v>
      </c>
      <c r="P154" s="7">
        <v>175</v>
      </c>
      <c r="Q154" s="6">
        <v>1</v>
      </c>
      <c r="R154" s="7">
        <v>350</v>
      </c>
      <c r="S154" s="7">
        <v>175</v>
      </c>
      <c r="T154" s="7">
        <v>175</v>
      </c>
      <c r="U154" s="6">
        <v>1</v>
      </c>
      <c r="V154" s="7">
        <v>350</v>
      </c>
      <c r="W154" s="20"/>
      <c r="X154" s="202">
        <v>536</v>
      </c>
      <c r="Y154" s="6">
        <v>1</v>
      </c>
      <c r="Z154" s="7">
        <v>350</v>
      </c>
      <c r="AA154" s="7">
        <v>175</v>
      </c>
      <c r="AB154" s="7">
        <v>175</v>
      </c>
      <c r="AC154" s="6">
        <v>1</v>
      </c>
      <c r="AD154" s="7">
        <v>350</v>
      </c>
      <c r="AE154" s="7">
        <v>175</v>
      </c>
      <c r="AF154" s="7">
        <v>175</v>
      </c>
      <c r="AG154" s="6">
        <v>1</v>
      </c>
      <c r="AH154" s="7">
        <v>350</v>
      </c>
      <c r="AI154" s="7">
        <v>175</v>
      </c>
      <c r="AJ154" s="7">
        <v>175</v>
      </c>
      <c r="AK154" s="6">
        <v>1</v>
      </c>
      <c r="AL154" s="7">
        <v>350</v>
      </c>
      <c r="BA154" s="197">
        <f t="shared" ref="BA154:BA200" si="23">X154/2</f>
        <v>268</v>
      </c>
      <c r="BD154" s="22"/>
      <c r="BE154" s="217">
        <f t="shared" ref="BE154:BE217" si="24">X154-BC154+AZ154</f>
        <v>536</v>
      </c>
      <c r="BF154" s="217">
        <f t="shared" si="17"/>
        <v>268</v>
      </c>
      <c r="BG154" s="7"/>
    </row>
    <row r="155" spans="1:59" ht="27" x14ac:dyDescent="0.3">
      <c r="A155" s="21">
        <f t="shared" si="18"/>
        <v>66</v>
      </c>
      <c r="B155" s="74">
        <v>11130110</v>
      </c>
      <c r="C155" s="92" t="s">
        <v>164</v>
      </c>
      <c r="D155" s="11" t="s">
        <v>7</v>
      </c>
      <c r="E155" s="6">
        <v>1</v>
      </c>
      <c r="F155" s="7">
        <v>250</v>
      </c>
      <c r="G155" s="7">
        <v>125</v>
      </c>
      <c r="H155" s="7">
        <v>125</v>
      </c>
      <c r="I155" s="6">
        <v>1</v>
      </c>
      <c r="J155" s="7">
        <v>250</v>
      </c>
      <c r="K155" s="7">
        <v>125</v>
      </c>
      <c r="L155" s="7">
        <v>125</v>
      </c>
      <c r="M155" s="6">
        <v>1</v>
      </c>
      <c r="N155" s="7">
        <v>250</v>
      </c>
      <c r="O155" s="7">
        <v>125</v>
      </c>
      <c r="P155" s="7">
        <v>125</v>
      </c>
      <c r="Q155" s="6">
        <v>1</v>
      </c>
      <c r="R155" s="7">
        <v>250</v>
      </c>
      <c r="S155" s="7">
        <v>125</v>
      </c>
      <c r="T155" s="7">
        <v>125</v>
      </c>
      <c r="U155" s="6">
        <v>1</v>
      </c>
      <c r="V155" s="7">
        <v>250</v>
      </c>
      <c r="W155" s="20"/>
      <c r="X155" s="202">
        <v>479</v>
      </c>
      <c r="Y155" s="6">
        <v>1</v>
      </c>
      <c r="Z155" s="7">
        <v>250</v>
      </c>
      <c r="AA155" s="7">
        <v>125</v>
      </c>
      <c r="AB155" s="7">
        <v>125</v>
      </c>
      <c r="AC155" s="6">
        <v>1</v>
      </c>
      <c r="AD155" s="7">
        <v>250</v>
      </c>
      <c r="AE155" s="7">
        <v>125</v>
      </c>
      <c r="AF155" s="7">
        <v>125</v>
      </c>
      <c r="AG155" s="6">
        <v>1</v>
      </c>
      <c r="AH155" s="7">
        <v>250</v>
      </c>
      <c r="AI155" s="7">
        <v>125</v>
      </c>
      <c r="AJ155" s="7">
        <v>125</v>
      </c>
      <c r="AK155" s="6">
        <v>1</v>
      </c>
      <c r="AL155" s="7">
        <v>250</v>
      </c>
      <c r="BA155" s="197">
        <f t="shared" si="23"/>
        <v>239.5</v>
      </c>
      <c r="BD155" s="22"/>
      <c r="BE155" s="217">
        <f t="shared" si="24"/>
        <v>479</v>
      </c>
      <c r="BF155" s="217">
        <f t="shared" ref="BF155:BF218" si="25">BE155/2</f>
        <v>239.5</v>
      </c>
      <c r="BG155" s="7"/>
    </row>
    <row r="156" spans="1:59" x14ac:dyDescent="0.3">
      <c r="A156" s="21">
        <f t="shared" ref="A156:A219" si="26">A155+1</f>
        <v>67</v>
      </c>
      <c r="B156" s="74">
        <v>11130111</v>
      </c>
      <c r="C156" s="92" t="s">
        <v>165</v>
      </c>
      <c r="D156" s="11" t="s">
        <v>7</v>
      </c>
      <c r="E156" s="6">
        <v>1</v>
      </c>
      <c r="F156" s="7">
        <v>235</v>
      </c>
      <c r="G156" s="7">
        <v>117.5</v>
      </c>
      <c r="H156" s="7">
        <v>117.5</v>
      </c>
      <c r="I156" s="6">
        <v>1</v>
      </c>
      <c r="J156" s="7">
        <v>235</v>
      </c>
      <c r="K156" s="7">
        <v>117.5</v>
      </c>
      <c r="L156" s="7">
        <v>117.5</v>
      </c>
      <c r="M156" s="6">
        <v>1</v>
      </c>
      <c r="N156" s="7">
        <v>235</v>
      </c>
      <c r="O156" s="7">
        <v>117.5</v>
      </c>
      <c r="P156" s="7">
        <v>117.5</v>
      </c>
      <c r="Q156" s="6">
        <v>1</v>
      </c>
      <c r="R156" s="7">
        <v>235</v>
      </c>
      <c r="S156" s="7">
        <v>117.5</v>
      </c>
      <c r="T156" s="7">
        <v>117.5</v>
      </c>
      <c r="U156" s="6">
        <v>1</v>
      </c>
      <c r="V156" s="7">
        <v>235</v>
      </c>
      <c r="W156" s="20"/>
      <c r="X156" s="202">
        <v>652</v>
      </c>
      <c r="Y156" s="6">
        <v>1</v>
      </c>
      <c r="Z156" s="7">
        <v>235</v>
      </c>
      <c r="AA156" s="7">
        <v>117.5</v>
      </c>
      <c r="AB156" s="7">
        <v>117.5</v>
      </c>
      <c r="AC156" s="6">
        <v>1</v>
      </c>
      <c r="AD156" s="7">
        <v>235</v>
      </c>
      <c r="AE156" s="7">
        <v>117.5</v>
      </c>
      <c r="AF156" s="7">
        <v>117.5</v>
      </c>
      <c r="AG156" s="6">
        <v>1</v>
      </c>
      <c r="AH156" s="7">
        <v>235</v>
      </c>
      <c r="AI156" s="7">
        <v>117.5</v>
      </c>
      <c r="AJ156" s="7">
        <v>117.5</v>
      </c>
      <c r="AK156" s="6">
        <v>1</v>
      </c>
      <c r="AL156" s="7">
        <v>235</v>
      </c>
      <c r="BA156" s="197">
        <f t="shared" si="23"/>
        <v>326</v>
      </c>
      <c r="BD156" s="22"/>
      <c r="BE156" s="217">
        <f t="shared" si="24"/>
        <v>652</v>
      </c>
      <c r="BF156" s="217">
        <f t="shared" si="25"/>
        <v>326</v>
      </c>
      <c r="BG156" s="7"/>
    </row>
    <row r="157" spans="1:59" ht="27" x14ac:dyDescent="0.3">
      <c r="A157" s="21">
        <f t="shared" si="26"/>
        <v>68</v>
      </c>
      <c r="B157" s="74">
        <v>11130112</v>
      </c>
      <c r="C157" s="92" t="s">
        <v>166</v>
      </c>
      <c r="D157" s="11" t="s">
        <v>7</v>
      </c>
      <c r="E157" s="6">
        <v>1</v>
      </c>
      <c r="F157" s="7">
        <v>1500</v>
      </c>
      <c r="G157" s="7">
        <v>750</v>
      </c>
      <c r="H157" s="7">
        <v>750</v>
      </c>
      <c r="I157" s="6">
        <v>1</v>
      </c>
      <c r="J157" s="7">
        <v>1500</v>
      </c>
      <c r="K157" s="7">
        <v>750</v>
      </c>
      <c r="L157" s="7">
        <v>750</v>
      </c>
      <c r="M157" s="6">
        <v>1</v>
      </c>
      <c r="N157" s="7">
        <v>1500</v>
      </c>
      <c r="O157" s="7">
        <v>750</v>
      </c>
      <c r="P157" s="7">
        <v>750</v>
      </c>
      <c r="Q157" s="6">
        <v>1</v>
      </c>
      <c r="R157" s="7">
        <v>1500</v>
      </c>
      <c r="S157" s="7">
        <v>750</v>
      </c>
      <c r="T157" s="7">
        <v>750</v>
      </c>
      <c r="U157" s="6">
        <v>1</v>
      </c>
      <c r="V157" s="7">
        <v>1500</v>
      </c>
      <c r="W157" s="20"/>
      <c r="X157" s="202">
        <v>2278</v>
      </c>
      <c r="Y157" s="6">
        <v>1</v>
      </c>
      <c r="Z157" s="7">
        <v>1500</v>
      </c>
      <c r="AA157" s="7">
        <v>750</v>
      </c>
      <c r="AB157" s="7">
        <v>750</v>
      </c>
      <c r="AC157" s="6">
        <v>1</v>
      </c>
      <c r="AD157" s="7">
        <v>1500</v>
      </c>
      <c r="AE157" s="7">
        <v>750</v>
      </c>
      <c r="AF157" s="7">
        <v>750</v>
      </c>
      <c r="AG157" s="6">
        <v>1</v>
      </c>
      <c r="AH157" s="7">
        <v>1500</v>
      </c>
      <c r="AI157" s="7">
        <v>750</v>
      </c>
      <c r="AJ157" s="7">
        <v>750</v>
      </c>
      <c r="AK157" s="6">
        <v>1</v>
      </c>
      <c r="AL157" s="7">
        <v>1500</v>
      </c>
      <c r="BA157" s="197">
        <f t="shared" si="23"/>
        <v>1139</v>
      </c>
      <c r="BD157" s="22"/>
      <c r="BE157" s="217">
        <f t="shared" si="24"/>
        <v>2278</v>
      </c>
      <c r="BF157" s="217">
        <f t="shared" si="25"/>
        <v>1139</v>
      </c>
      <c r="BG157" s="7"/>
    </row>
    <row r="158" spans="1:59" ht="27" x14ac:dyDescent="0.3">
      <c r="A158" s="21">
        <f t="shared" si="26"/>
        <v>69</v>
      </c>
      <c r="B158" s="74">
        <v>11130113</v>
      </c>
      <c r="C158" s="92" t="s">
        <v>167</v>
      </c>
      <c r="D158" s="11" t="s">
        <v>7</v>
      </c>
      <c r="E158" s="6">
        <v>8</v>
      </c>
      <c r="F158" s="7">
        <v>5600</v>
      </c>
      <c r="G158" s="7">
        <v>2800</v>
      </c>
      <c r="H158" s="7">
        <v>2800</v>
      </c>
      <c r="I158" s="6">
        <v>8</v>
      </c>
      <c r="J158" s="7">
        <v>5600</v>
      </c>
      <c r="K158" s="7">
        <v>2800</v>
      </c>
      <c r="L158" s="7">
        <v>2800</v>
      </c>
      <c r="M158" s="6">
        <v>8</v>
      </c>
      <c r="N158" s="7">
        <v>5600</v>
      </c>
      <c r="O158" s="7">
        <v>2800</v>
      </c>
      <c r="P158" s="7">
        <v>2800</v>
      </c>
      <c r="Q158" s="6">
        <v>8</v>
      </c>
      <c r="R158" s="7">
        <v>5600</v>
      </c>
      <c r="S158" s="7">
        <v>2800</v>
      </c>
      <c r="T158" s="7">
        <v>2800</v>
      </c>
      <c r="U158" s="6">
        <v>8</v>
      </c>
      <c r="V158" s="7">
        <v>5600</v>
      </c>
      <c r="W158" s="20"/>
      <c r="X158" s="202">
        <v>2040</v>
      </c>
      <c r="Y158" s="6">
        <v>8</v>
      </c>
      <c r="Z158" s="7">
        <v>5600</v>
      </c>
      <c r="AA158" s="7">
        <v>2800</v>
      </c>
      <c r="AB158" s="7">
        <v>2800</v>
      </c>
      <c r="AC158" s="6">
        <v>8</v>
      </c>
      <c r="AD158" s="7">
        <v>5600</v>
      </c>
      <c r="AE158" s="7">
        <v>2800</v>
      </c>
      <c r="AF158" s="7">
        <v>2800</v>
      </c>
      <c r="AG158" s="6">
        <v>8</v>
      </c>
      <c r="AH158" s="7">
        <v>5600</v>
      </c>
      <c r="AI158" s="7">
        <v>2800</v>
      </c>
      <c r="AJ158" s="7">
        <v>2800</v>
      </c>
      <c r="AK158" s="6">
        <v>8</v>
      </c>
      <c r="AL158" s="7">
        <v>5600</v>
      </c>
      <c r="BA158" s="197">
        <f t="shared" si="23"/>
        <v>1020</v>
      </c>
      <c r="BD158" s="22"/>
      <c r="BE158" s="217">
        <f t="shared" si="24"/>
        <v>2040</v>
      </c>
      <c r="BF158" s="217">
        <f t="shared" si="25"/>
        <v>1020</v>
      </c>
      <c r="BG158" s="7"/>
    </row>
    <row r="159" spans="1:59" x14ac:dyDescent="0.3">
      <c r="A159" s="21">
        <f t="shared" si="26"/>
        <v>70</v>
      </c>
      <c r="B159" s="74">
        <v>11130114</v>
      </c>
      <c r="C159" s="92" t="s">
        <v>168</v>
      </c>
      <c r="D159" s="11" t="s">
        <v>7</v>
      </c>
      <c r="E159" s="6">
        <v>1</v>
      </c>
      <c r="F159" s="7">
        <v>710</v>
      </c>
      <c r="G159" s="7">
        <v>355</v>
      </c>
      <c r="H159" s="7">
        <v>355</v>
      </c>
      <c r="I159" s="6">
        <v>1</v>
      </c>
      <c r="J159" s="7">
        <v>710</v>
      </c>
      <c r="K159" s="7">
        <v>355</v>
      </c>
      <c r="L159" s="7">
        <v>355</v>
      </c>
      <c r="M159" s="6">
        <v>1</v>
      </c>
      <c r="N159" s="7">
        <v>710</v>
      </c>
      <c r="O159" s="7">
        <v>355</v>
      </c>
      <c r="P159" s="7">
        <v>355</v>
      </c>
      <c r="Q159" s="6">
        <v>1</v>
      </c>
      <c r="R159" s="7">
        <v>710</v>
      </c>
      <c r="S159" s="7">
        <v>355</v>
      </c>
      <c r="T159" s="7">
        <v>355</v>
      </c>
      <c r="U159" s="6">
        <v>1</v>
      </c>
      <c r="V159" s="7">
        <v>710</v>
      </c>
      <c r="W159" s="20"/>
      <c r="X159" s="202">
        <v>4167</v>
      </c>
      <c r="Y159" s="6">
        <v>1</v>
      </c>
      <c r="Z159" s="7">
        <v>710</v>
      </c>
      <c r="AA159" s="7">
        <v>355</v>
      </c>
      <c r="AB159" s="7">
        <v>355</v>
      </c>
      <c r="AC159" s="6">
        <v>1</v>
      </c>
      <c r="AD159" s="7">
        <v>710</v>
      </c>
      <c r="AE159" s="7">
        <v>355</v>
      </c>
      <c r="AF159" s="7">
        <v>355</v>
      </c>
      <c r="AG159" s="6">
        <v>1</v>
      </c>
      <c r="AH159" s="7">
        <v>710</v>
      </c>
      <c r="AI159" s="7">
        <v>355</v>
      </c>
      <c r="AJ159" s="7">
        <v>355</v>
      </c>
      <c r="AK159" s="6">
        <v>1</v>
      </c>
      <c r="AL159" s="7">
        <v>710</v>
      </c>
      <c r="BA159" s="197">
        <f t="shared" si="23"/>
        <v>2083.5</v>
      </c>
      <c r="BD159" s="22"/>
      <c r="BE159" s="217">
        <f t="shared" si="24"/>
        <v>4167</v>
      </c>
      <c r="BF159" s="217">
        <f t="shared" si="25"/>
        <v>2083.5</v>
      </c>
      <c r="BG159" s="7"/>
    </row>
    <row r="160" spans="1:59" ht="27" x14ac:dyDescent="0.3">
      <c r="A160" s="21">
        <f t="shared" si="26"/>
        <v>71</v>
      </c>
      <c r="B160" s="74">
        <v>11130115</v>
      </c>
      <c r="C160" s="92" t="s">
        <v>169</v>
      </c>
      <c r="D160" s="11" t="s">
        <v>7</v>
      </c>
      <c r="E160" s="6">
        <v>2</v>
      </c>
      <c r="F160" s="7">
        <v>960</v>
      </c>
      <c r="G160" s="7">
        <v>480</v>
      </c>
      <c r="H160" s="7">
        <v>480</v>
      </c>
      <c r="I160" s="6">
        <v>2</v>
      </c>
      <c r="J160" s="7">
        <v>960</v>
      </c>
      <c r="K160" s="7">
        <v>480</v>
      </c>
      <c r="L160" s="7">
        <v>480</v>
      </c>
      <c r="M160" s="6">
        <v>2</v>
      </c>
      <c r="N160" s="7">
        <v>960</v>
      </c>
      <c r="O160" s="7">
        <v>480</v>
      </c>
      <c r="P160" s="7">
        <v>480</v>
      </c>
      <c r="Q160" s="6">
        <v>2</v>
      </c>
      <c r="R160" s="7">
        <v>960</v>
      </c>
      <c r="S160" s="7">
        <v>480</v>
      </c>
      <c r="T160" s="7">
        <v>480</v>
      </c>
      <c r="U160" s="6">
        <v>2</v>
      </c>
      <c r="V160" s="7">
        <v>960</v>
      </c>
      <c r="W160" s="20"/>
      <c r="X160" s="202">
        <v>995</v>
      </c>
      <c r="Y160" s="6">
        <v>2</v>
      </c>
      <c r="Z160" s="7">
        <v>960</v>
      </c>
      <c r="AA160" s="7">
        <v>480</v>
      </c>
      <c r="AB160" s="7">
        <v>480</v>
      </c>
      <c r="AC160" s="6">
        <v>2</v>
      </c>
      <c r="AD160" s="7">
        <v>960</v>
      </c>
      <c r="AE160" s="7">
        <v>480</v>
      </c>
      <c r="AF160" s="7">
        <v>480</v>
      </c>
      <c r="AG160" s="6">
        <v>2</v>
      </c>
      <c r="AH160" s="7">
        <v>960</v>
      </c>
      <c r="AI160" s="7">
        <v>480</v>
      </c>
      <c r="AJ160" s="7">
        <v>480</v>
      </c>
      <c r="AK160" s="6">
        <v>2</v>
      </c>
      <c r="AL160" s="7">
        <v>960</v>
      </c>
      <c r="BA160" s="197">
        <f t="shared" si="23"/>
        <v>497.5</v>
      </c>
      <c r="BD160" s="22"/>
      <c r="BE160" s="217">
        <f t="shared" si="24"/>
        <v>995</v>
      </c>
      <c r="BF160" s="217">
        <f t="shared" si="25"/>
        <v>497.5</v>
      </c>
      <c r="BG160" s="7"/>
    </row>
    <row r="161" spans="1:59" ht="27" x14ac:dyDescent="0.3">
      <c r="A161" s="21">
        <f t="shared" si="26"/>
        <v>72</v>
      </c>
      <c r="B161" s="74">
        <v>11130116</v>
      </c>
      <c r="C161" s="92" t="s">
        <v>170</v>
      </c>
      <c r="D161" s="11" t="s">
        <v>7</v>
      </c>
      <c r="E161" s="6">
        <v>1</v>
      </c>
      <c r="F161" s="7">
        <v>445</v>
      </c>
      <c r="G161" s="7">
        <v>222.5</v>
      </c>
      <c r="H161" s="7">
        <v>222.5</v>
      </c>
      <c r="I161" s="6">
        <v>1</v>
      </c>
      <c r="J161" s="7">
        <v>445</v>
      </c>
      <c r="K161" s="7">
        <v>222.5</v>
      </c>
      <c r="L161" s="7">
        <v>222.5</v>
      </c>
      <c r="M161" s="6">
        <v>1</v>
      </c>
      <c r="N161" s="7">
        <v>445</v>
      </c>
      <c r="O161" s="7">
        <v>222.5</v>
      </c>
      <c r="P161" s="7">
        <v>222.5</v>
      </c>
      <c r="Q161" s="6">
        <v>1</v>
      </c>
      <c r="R161" s="7">
        <v>445</v>
      </c>
      <c r="S161" s="7">
        <v>222.5</v>
      </c>
      <c r="T161" s="7">
        <v>222.5</v>
      </c>
      <c r="U161" s="6">
        <v>1</v>
      </c>
      <c r="V161" s="7">
        <v>445</v>
      </c>
      <c r="W161" s="20"/>
      <c r="X161" s="202">
        <v>995</v>
      </c>
      <c r="Y161" s="6">
        <v>1</v>
      </c>
      <c r="Z161" s="7">
        <v>445</v>
      </c>
      <c r="AA161" s="7">
        <v>222.5</v>
      </c>
      <c r="AB161" s="7">
        <v>222.5</v>
      </c>
      <c r="AC161" s="6">
        <v>1</v>
      </c>
      <c r="AD161" s="7">
        <v>445</v>
      </c>
      <c r="AE161" s="7">
        <v>222.5</v>
      </c>
      <c r="AF161" s="7">
        <v>222.5</v>
      </c>
      <c r="AG161" s="6">
        <v>1</v>
      </c>
      <c r="AH161" s="7">
        <v>445</v>
      </c>
      <c r="AI161" s="7">
        <v>222.5</v>
      </c>
      <c r="AJ161" s="7">
        <v>222.5</v>
      </c>
      <c r="AK161" s="6">
        <v>1</v>
      </c>
      <c r="AL161" s="7">
        <v>445</v>
      </c>
      <c r="BA161" s="197">
        <f t="shared" si="23"/>
        <v>497.5</v>
      </c>
      <c r="BD161" s="22"/>
      <c r="BE161" s="217">
        <f t="shared" si="24"/>
        <v>995</v>
      </c>
      <c r="BF161" s="217">
        <f t="shared" si="25"/>
        <v>497.5</v>
      </c>
      <c r="BG161" s="7"/>
    </row>
    <row r="162" spans="1:59" ht="27" x14ac:dyDescent="0.3">
      <c r="A162" s="21">
        <f t="shared" si="26"/>
        <v>73</v>
      </c>
      <c r="B162" s="74">
        <v>11130117</v>
      </c>
      <c r="C162" s="92" t="s">
        <v>171</v>
      </c>
      <c r="D162" s="11" t="s">
        <v>7</v>
      </c>
      <c r="E162" s="6">
        <v>1</v>
      </c>
      <c r="F162" s="7">
        <v>450</v>
      </c>
      <c r="G162" s="7">
        <v>225</v>
      </c>
      <c r="H162" s="7">
        <v>225</v>
      </c>
      <c r="I162" s="6">
        <v>1</v>
      </c>
      <c r="J162" s="7">
        <v>450</v>
      </c>
      <c r="K162" s="7">
        <v>225</v>
      </c>
      <c r="L162" s="7">
        <v>225</v>
      </c>
      <c r="M162" s="6">
        <v>1</v>
      </c>
      <c r="N162" s="7">
        <v>450</v>
      </c>
      <c r="O162" s="7">
        <v>225</v>
      </c>
      <c r="P162" s="7">
        <v>225</v>
      </c>
      <c r="Q162" s="6">
        <v>1</v>
      </c>
      <c r="R162" s="7">
        <v>450</v>
      </c>
      <c r="S162" s="7">
        <v>225</v>
      </c>
      <c r="T162" s="7">
        <v>225</v>
      </c>
      <c r="U162" s="6">
        <v>1</v>
      </c>
      <c r="V162" s="7">
        <v>450</v>
      </c>
      <c r="W162" s="20"/>
      <c r="X162" s="202">
        <v>2438</v>
      </c>
      <c r="Y162" s="6">
        <v>1</v>
      </c>
      <c r="Z162" s="7">
        <v>450</v>
      </c>
      <c r="AA162" s="7">
        <v>225</v>
      </c>
      <c r="AB162" s="7">
        <v>225</v>
      </c>
      <c r="AC162" s="6">
        <v>1</v>
      </c>
      <c r="AD162" s="7">
        <v>450</v>
      </c>
      <c r="AE162" s="7">
        <v>225</v>
      </c>
      <c r="AF162" s="7">
        <v>225</v>
      </c>
      <c r="AG162" s="6">
        <v>1</v>
      </c>
      <c r="AH162" s="7">
        <v>450</v>
      </c>
      <c r="AI162" s="7">
        <v>225</v>
      </c>
      <c r="AJ162" s="7">
        <v>225</v>
      </c>
      <c r="AK162" s="6">
        <v>1</v>
      </c>
      <c r="AL162" s="7">
        <v>450</v>
      </c>
      <c r="BA162" s="197">
        <f t="shared" si="23"/>
        <v>1219</v>
      </c>
      <c r="BD162" s="22"/>
      <c r="BE162" s="217">
        <f t="shared" si="24"/>
        <v>2438</v>
      </c>
      <c r="BF162" s="217">
        <f t="shared" si="25"/>
        <v>1219</v>
      </c>
      <c r="BG162" s="7"/>
    </row>
    <row r="163" spans="1:59" x14ac:dyDescent="0.3">
      <c r="A163" s="21">
        <f t="shared" si="26"/>
        <v>74</v>
      </c>
      <c r="B163" s="74" t="s">
        <v>172</v>
      </c>
      <c r="C163" s="92" t="s">
        <v>173</v>
      </c>
      <c r="D163" s="11" t="s">
        <v>7</v>
      </c>
      <c r="E163" s="6">
        <v>6</v>
      </c>
      <c r="F163" s="7">
        <v>900</v>
      </c>
      <c r="G163" s="7">
        <v>450</v>
      </c>
      <c r="H163" s="7">
        <v>450</v>
      </c>
      <c r="I163" s="6">
        <v>6</v>
      </c>
      <c r="J163" s="7">
        <v>900</v>
      </c>
      <c r="K163" s="7">
        <v>450</v>
      </c>
      <c r="L163" s="7">
        <v>450</v>
      </c>
      <c r="M163" s="6">
        <v>6</v>
      </c>
      <c r="N163" s="7">
        <v>900</v>
      </c>
      <c r="O163" s="7">
        <v>450</v>
      </c>
      <c r="P163" s="7">
        <v>450</v>
      </c>
      <c r="Q163" s="6">
        <v>6</v>
      </c>
      <c r="R163" s="7">
        <v>900</v>
      </c>
      <c r="S163" s="7">
        <v>450</v>
      </c>
      <c r="T163" s="7">
        <v>450</v>
      </c>
      <c r="U163" s="6">
        <v>6</v>
      </c>
      <c r="V163" s="7">
        <v>900</v>
      </c>
      <c r="W163" s="20"/>
      <c r="X163" s="202">
        <v>688</v>
      </c>
      <c r="Y163" s="6">
        <v>6</v>
      </c>
      <c r="Z163" s="7">
        <v>900</v>
      </c>
      <c r="AA163" s="7">
        <v>450</v>
      </c>
      <c r="AB163" s="7">
        <v>450</v>
      </c>
      <c r="AC163" s="6">
        <v>6</v>
      </c>
      <c r="AD163" s="7">
        <v>900</v>
      </c>
      <c r="AE163" s="7">
        <v>450</v>
      </c>
      <c r="AF163" s="7">
        <v>450</v>
      </c>
      <c r="AG163" s="6">
        <v>6</v>
      </c>
      <c r="AH163" s="7">
        <v>900</v>
      </c>
      <c r="AI163" s="7">
        <v>450</v>
      </c>
      <c r="AJ163" s="7">
        <v>450</v>
      </c>
      <c r="AK163" s="6">
        <v>6</v>
      </c>
      <c r="AL163" s="7">
        <v>900</v>
      </c>
      <c r="BA163" s="197">
        <f t="shared" si="23"/>
        <v>344</v>
      </c>
      <c r="BD163" s="22"/>
      <c r="BE163" s="217">
        <f t="shared" si="24"/>
        <v>688</v>
      </c>
      <c r="BF163" s="217">
        <f t="shared" si="25"/>
        <v>344</v>
      </c>
      <c r="BG163" s="7"/>
    </row>
    <row r="164" spans="1:59" x14ac:dyDescent="0.3">
      <c r="A164" s="21">
        <f t="shared" si="26"/>
        <v>75</v>
      </c>
      <c r="B164" s="114" t="s">
        <v>174</v>
      </c>
      <c r="C164" s="73" t="s">
        <v>175</v>
      </c>
      <c r="D164" s="11" t="s">
        <v>24</v>
      </c>
      <c r="E164" s="10">
        <v>1</v>
      </c>
      <c r="F164" s="108">
        <v>310</v>
      </c>
      <c r="G164" s="108">
        <v>155</v>
      </c>
      <c r="H164" s="108">
        <v>155</v>
      </c>
      <c r="I164" s="10">
        <v>1</v>
      </c>
      <c r="J164" s="108">
        <v>310</v>
      </c>
      <c r="K164" s="108">
        <v>155</v>
      </c>
      <c r="L164" s="108">
        <v>155</v>
      </c>
      <c r="M164" s="10">
        <v>1</v>
      </c>
      <c r="N164" s="108">
        <v>310</v>
      </c>
      <c r="O164" s="108">
        <v>155</v>
      </c>
      <c r="P164" s="108">
        <v>155</v>
      </c>
      <c r="Q164" s="10">
        <v>1</v>
      </c>
      <c r="R164" s="108">
        <v>310</v>
      </c>
      <c r="S164" s="108">
        <v>155</v>
      </c>
      <c r="T164" s="108">
        <v>155</v>
      </c>
      <c r="U164" s="10">
        <v>1</v>
      </c>
      <c r="V164" s="108">
        <v>310</v>
      </c>
      <c r="W164" s="131"/>
      <c r="X164" s="202">
        <v>300</v>
      </c>
      <c r="Y164" s="6">
        <v>1</v>
      </c>
      <c r="Z164" s="7">
        <v>310</v>
      </c>
      <c r="AA164" s="7">
        <v>155</v>
      </c>
      <c r="AB164" s="7">
        <v>155</v>
      </c>
      <c r="AC164" s="6">
        <v>1</v>
      </c>
      <c r="AD164" s="7">
        <v>310</v>
      </c>
      <c r="AE164" s="7">
        <v>155</v>
      </c>
      <c r="AF164" s="7">
        <v>155</v>
      </c>
      <c r="AG164" s="6">
        <v>1</v>
      </c>
      <c r="AH164" s="7">
        <v>310</v>
      </c>
      <c r="AI164" s="7">
        <v>155</v>
      </c>
      <c r="AJ164" s="7">
        <v>155</v>
      </c>
      <c r="AK164" s="6">
        <v>1</v>
      </c>
      <c r="AL164" s="7">
        <v>310</v>
      </c>
      <c r="BA164" s="197">
        <f t="shared" si="23"/>
        <v>150</v>
      </c>
      <c r="BD164" s="22"/>
      <c r="BE164" s="217">
        <f t="shared" si="24"/>
        <v>300</v>
      </c>
      <c r="BF164" s="217">
        <f t="shared" si="25"/>
        <v>150</v>
      </c>
      <c r="BG164" s="7"/>
    </row>
    <row r="165" spans="1:59" ht="27" x14ac:dyDescent="0.3">
      <c r="A165" s="21">
        <f t="shared" si="26"/>
        <v>76</v>
      </c>
      <c r="B165" s="74">
        <v>11130146</v>
      </c>
      <c r="C165" s="92" t="s">
        <v>176</v>
      </c>
      <c r="D165" s="11" t="s">
        <v>7</v>
      </c>
      <c r="E165" s="6">
        <v>1</v>
      </c>
      <c r="F165" s="7">
        <v>100</v>
      </c>
      <c r="G165" s="7">
        <v>50</v>
      </c>
      <c r="H165" s="7">
        <v>50</v>
      </c>
      <c r="I165" s="6">
        <v>1</v>
      </c>
      <c r="J165" s="7">
        <v>100</v>
      </c>
      <c r="K165" s="7">
        <v>50</v>
      </c>
      <c r="L165" s="7">
        <v>50</v>
      </c>
      <c r="M165" s="6">
        <v>1</v>
      </c>
      <c r="N165" s="7">
        <v>100</v>
      </c>
      <c r="O165" s="7">
        <v>50</v>
      </c>
      <c r="P165" s="7">
        <v>50</v>
      </c>
      <c r="Q165" s="6">
        <v>1</v>
      </c>
      <c r="R165" s="7">
        <v>100</v>
      </c>
      <c r="S165" s="7">
        <v>50</v>
      </c>
      <c r="T165" s="7">
        <v>50</v>
      </c>
      <c r="U165" s="6">
        <v>1</v>
      </c>
      <c r="V165" s="7">
        <v>100</v>
      </c>
      <c r="W165" s="20"/>
      <c r="X165" s="202">
        <v>230</v>
      </c>
      <c r="Y165" s="6">
        <v>1</v>
      </c>
      <c r="Z165" s="7">
        <v>100</v>
      </c>
      <c r="AA165" s="7">
        <v>50</v>
      </c>
      <c r="AB165" s="7">
        <v>50</v>
      </c>
      <c r="AC165" s="6">
        <v>1</v>
      </c>
      <c r="AD165" s="7">
        <v>100</v>
      </c>
      <c r="AE165" s="7">
        <v>50</v>
      </c>
      <c r="AF165" s="7">
        <v>50</v>
      </c>
      <c r="AG165" s="6">
        <v>1</v>
      </c>
      <c r="AH165" s="7">
        <v>100</v>
      </c>
      <c r="AI165" s="7">
        <v>50</v>
      </c>
      <c r="AJ165" s="7">
        <v>50</v>
      </c>
      <c r="AK165" s="6">
        <v>1</v>
      </c>
      <c r="AL165" s="7">
        <v>100</v>
      </c>
      <c r="BA165" s="197">
        <f t="shared" si="23"/>
        <v>115</v>
      </c>
      <c r="BD165" s="22"/>
      <c r="BE165" s="217">
        <f t="shared" si="24"/>
        <v>230</v>
      </c>
      <c r="BF165" s="217">
        <f t="shared" si="25"/>
        <v>115</v>
      </c>
      <c r="BG165" s="7"/>
    </row>
    <row r="166" spans="1:59" x14ac:dyDescent="0.3">
      <c r="A166" s="21">
        <f t="shared" si="26"/>
        <v>77</v>
      </c>
      <c r="B166" s="74">
        <v>11130147</v>
      </c>
      <c r="C166" s="92" t="s">
        <v>177</v>
      </c>
      <c r="D166" s="11" t="s">
        <v>7</v>
      </c>
      <c r="E166" s="6">
        <v>3</v>
      </c>
      <c r="F166" s="7">
        <v>240</v>
      </c>
      <c r="G166" s="7">
        <v>120</v>
      </c>
      <c r="H166" s="7">
        <v>120</v>
      </c>
      <c r="I166" s="6">
        <v>3</v>
      </c>
      <c r="J166" s="7">
        <v>240</v>
      </c>
      <c r="K166" s="7">
        <v>120</v>
      </c>
      <c r="L166" s="7">
        <v>120</v>
      </c>
      <c r="M166" s="6">
        <v>3</v>
      </c>
      <c r="N166" s="7">
        <v>240</v>
      </c>
      <c r="O166" s="7">
        <v>120</v>
      </c>
      <c r="P166" s="7">
        <v>120</v>
      </c>
      <c r="Q166" s="6">
        <v>3</v>
      </c>
      <c r="R166" s="7">
        <v>240</v>
      </c>
      <c r="S166" s="7">
        <v>120</v>
      </c>
      <c r="T166" s="7">
        <v>120</v>
      </c>
      <c r="U166" s="6">
        <v>3</v>
      </c>
      <c r="V166" s="7">
        <v>240</v>
      </c>
      <c r="W166" s="20"/>
      <c r="X166" s="202">
        <v>1296</v>
      </c>
      <c r="Y166" s="6">
        <v>3</v>
      </c>
      <c r="Z166" s="7">
        <v>240</v>
      </c>
      <c r="AA166" s="7">
        <v>120</v>
      </c>
      <c r="AB166" s="7">
        <v>120</v>
      </c>
      <c r="AC166" s="6">
        <v>3</v>
      </c>
      <c r="AD166" s="7">
        <v>240</v>
      </c>
      <c r="AE166" s="7">
        <v>120</v>
      </c>
      <c r="AF166" s="7">
        <v>120</v>
      </c>
      <c r="AG166" s="6">
        <v>3</v>
      </c>
      <c r="AH166" s="7">
        <v>240</v>
      </c>
      <c r="AI166" s="7">
        <v>120</v>
      </c>
      <c r="AJ166" s="7">
        <v>120</v>
      </c>
      <c r="AK166" s="6">
        <v>3</v>
      </c>
      <c r="AL166" s="7">
        <v>240</v>
      </c>
      <c r="BA166" s="197">
        <f t="shared" si="23"/>
        <v>648</v>
      </c>
      <c r="BD166" s="22"/>
      <c r="BE166" s="217">
        <f t="shared" si="24"/>
        <v>1296</v>
      </c>
      <c r="BF166" s="217">
        <f t="shared" si="25"/>
        <v>648</v>
      </c>
      <c r="BG166" s="7"/>
    </row>
    <row r="167" spans="1:59" x14ac:dyDescent="0.3">
      <c r="A167" s="21">
        <f t="shared" si="26"/>
        <v>78</v>
      </c>
      <c r="B167" s="114" t="s">
        <v>178</v>
      </c>
      <c r="C167" s="92" t="s">
        <v>179</v>
      </c>
      <c r="D167" s="11" t="s">
        <v>7</v>
      </c>
      <c r="E167" s="10">
        <v>3</v>
      </c>
      <c r="F167" s="108">
        <v>180</v>
      </c>
      <c r="G167" s="108">
        <v>90</v>
      </c>
      <c r="H167" s="108">
        <v>90</v>
      </c>
      <c r="I167" s="10">
        <v>3</v>
      </c>
      <c r="J167" s="108">
        <v>180</v>
      </c>
      <c r="K167" s="108">
        <v>90</v>
      </c>
      <c r="L167" s="108">
        <v>90</v>
      </c>
      <c r="M167" s="10">
        <v>3</v>
      </c>
      <c r="N167" s="108">
        <v>180</v>
      </c>
      <c r="O167" s="108">
        <v>90</v>
      </c>
      <c r="P167" s="108">
        <v>90</v>
      </c>
      <c r="Q167" s="10">
        <v>3</v>
      </c>
      <c r="R167" s="108">
        <v>180</v>
      </c>
      <c r="S167" s="108">
        <v>90</v>
      </c>
      <c r="T167" s="108">
        <v>90</v>
      </c>
      <c r="U167" s="10">
        <v>3</v>
      </c>
      <c r="V167" s="108">
        <v>180</v>
      </c>
      <c r="W167" s="131"/>
      <c r="X167" s="202">
        <v>140</v>
      </c>
      <c r="Y167" s="6">
        <v>3</v>
      </c>
      <c r="Z167" s="7">
        <v>180</v>
      </c>
      <c r="AA167" s="7">
        <v>90</v>
      </c>
      <c r="AB167" s="7">
        <v>90</v>
      </c>
      <c r="AC167" s="6">
        <v>3</v>
      </c>
      <c r="AD167" s="7">
        <v>180</v>
      </c>
      <c r="AE167" s="7">
        <v>90</v>
      </c>
      <c r="AF167" s="7">
        <v>90</v>
      </c>
      <c r="AG167" s="6">
        <v>3</v>
      </c>
      <c r="AH167" s="7">
        <v>180</v>
      </c>
      <c r="AI167" s="7">
        <v>90</v>
      </c>
      <c r="AJ167" s="7">
        <v>90</v>
      </c>
      <c r="AK167" s="6">
        <v>3</v>
      </c>
      <c r="AL167" s="7">
        <v>180</v>
      </c>
      <c r="BA167" s="197">
        <f t="shared" si="23"/>
        <v>70</v>
      </c>
      <c r="BD167" s="22"/>
      <c r="BE167" s="217">
        <f t="shared" si="24"/>
        <v>140</v>
      </c>
      <c r="BF167" s="217">
        <f t="shared" si="25"/>
        <v>70</v>
      </c>
      <c r="BG167" s="7"/>
    </row>
    <row r="168" spans="1:59" x14ac:dyDescent="0.3">
      <c r="A168" s="21">
        <f t="shared" si="26"/>
        <v>79</v>
      </c>
      <c r="B168" s="114" t="s">
        <v>180</v>
      </c>
      <c r="C168" s="92" t="s">
        <v>181</v>
      </c>
      <c r="D168" s="11" t="s">
        <v>7</v>
      </c>
      <c r="E168" s="10">
        <v>1</v>
      </c>
      <c r="F168" s="108">
        <v>135</v>
      </c>
      <c r="G168" s="108">
        <v>67.5</v>
      </c>
      <c r="H168" s="108">
        <v>67.5</v>
      </c>
      <c r="I168" s="10">
        <v>1</v>
      </c>
      <c r="J168" s="108">
        <v>135</v>
      </c>
      <c r="K168" s="108">
        <v>67.5</v>
      </c>
      <c r="L168" s="108">
        <v>67.5</v>
      </c>
      <c r="M168" s="10">
        <v>1</v>
      </c>
      <c r="N168" s="108">
        <v>135</v>
      </c>
      <c r="O168" s="108">
        <v>67.5</v>
      </c>
      <c r="P168" s="108">
        <v>67.5</v>
      </c>
      <c r="Q168" s="10">
        <v>1</v>
      </c>
      <c r="R168" s="108">
        <v>135</v>
      </c>
      <c r="S168" s="108">
        <v>67.5</v>
      </c>
      <c r="T168" s="108">
        <v>67.5</v>
      </c>
      <c r="U168" s="10">
        <v>1</v>
      </c>
      <c r="V168" s="108">
        <v>135</v>
      </c>
      <c r="W168" s="131"/>
      <c r="X168" s="202">
        <v>24</v>
      </c>
      <c r="Y168" s="6">
        <v>1</v>
      </c>
      <c r="Z168" s="7">
        <v>135</v>
      </c>
      <c r="AA168" s="7">
        <v>67.5</v>
      </c>
      <c r="AB168" s="7">
        <v>67.5</v>
      </c>
      <c r="AC168" s="6">
        <v>1</v>
      </c>
      <c r="AD168" s="7">
        <v>135</v>
      </c>
      <c r="AE168" s="7">
        <v>67.5</v>
      </c>
      <c r="AF168" s="7">
        <v>67.5</v>
      </c>
      <c r="AG168" s="6">
        <v>1</v>
      </c>
      <c r="AH168" s="7">
        <v>135</v>
      </c>
      <c r="AI168" s="7">
        <v>67.5</v>
      </c>
      <c r="AJ168" s="7">
        <v>67.5</v>
      </c>
      <c r="AK168" s="6">
        <v>1</v>
      </c>
      <c r="AL168" s="7">
        <v>135</v>
      </c>
      <c r="BA168" s="197">
        <f t="shared" si="23"/>
        <v>12</v>
      </c>
      <c r="BD168" s="22"/>
      <c r="BE168" s="217">
        <f t="shared" si="24"/>
        <v>24</v>
      </c>
      <c r="BF168" s="217">
        <f t="shared" si="25"/>
        <v>12</v>
      </c>
      <c r="BG168" s="7"/>
    </row>
    <row r="169" spans="1:59" x14ac:dyDescent="0.3">
      <c r="A169" s="21">
        <f t="shared" si="26"/>
        <v>80</v>
      </c>
      <c r="B169" s="114" t="s">
        <v>182</v>
      </c>
      <c r="C169" s="92" t="s">
        <v>183</v>
      </c>
      <c r="D169" s="11" t="s">
        <v>7</v>
      </c>
      <c r="E169" s="10">
        <v>6</v>
      </c>
      <c r="F169" s="108">
        <v>360</v>
      </c>
      <c r="G169" s="108">
        <v>180</v>
      </c>
      <c r="H169" s="108">
        <v>180</v>
      </c>
      <c r="I169" s="10">
        <v>6</v>
      </c>
      <c r="J169" s="108">
        <v>360</v>
      </c>
      <c r="K169" s="108">
        <v>180</v>
      </c>
      <c r="L169" s="108">
        <v>180</v>
      </c>
      <c r="M169" s="10">
        <v>6</v>
      </c>
      <c r="N169" s="108">
        <v>360</v>
      </c>
      <c r="O169" s="108">
        <v>180</v>
      </c>
      <c r="P169" s="108">
        <v>180</v>
      </c>
      <c r="Q169" s="10">
        <v>6</v>
      </c>
      <c r="R169" s="108">
        <v>360</v>
      </c>
      <c r="S169" s="108">
        <v>180</v>
      </c>
      <c r="T169" s="108">
        <v>180</v>
      </c>
      <c r="U169" s="10">
        <v>6</v>
      </c>
      <c r="V169" s="108">
        <v>360</v>
      </c>
      <c r="W169" s="131"/>
      <c r="X169" s="202">
        <v>56</v>
      </c>
      <c r="Y169" s="6">
        <v>6</v>
      </c>
      <c r="Z169" s="7">
        <v>360</v>
      </c>
      <c r="AA169" s="7">
        <v>180</v>
      </c>
      <c r="AB169" s="7">
        <v>180</v>
      </c>
      <c r="AC169" s="6">
        <v>6</v>
      </c>
      <c r="AD169" s="7">
        <v>360</v>
      </c>
      <c r="AE169" s="7">
        <v>180</v>
      </c>
      <c r="AF169" s="7">
        <v>180</v>
      </c>
      <c r="AG169" s="6">
        <v>6</v>
      </c>
      <c r="AH169" s="7">
        <v>360</v>
      </c>
      <c r="AI169" s="7">
        <v>180</v>
      </c>
      <c r="AJ169" s="7">
        <v>180</v>
      </c>
      <c r="AK169" s="6">
        <v>6</v>
      </c>
      <c r="AL169" s="7">
        <v>360</v>
      </c>
      <c r="BA169" s="197">
        <f t="shared" si="23"/>
        <v>28</v>
      </c>
      <c r="BD169" s="22"/>
      <c r="BE169" s="217">
        <f t="shared" si="24"/>
        <v>56</v>
      </c>
      <c r="BF169" s="217">
        <f t="shared" si="25"/>
        <v>28</v>
      </c>
      <c r="BG169" s="7"/>
    </row>
    <row r="170" spans="1:59" x14ac:dyDescent="0.3">
      <c r="A170" s="21">
        <f t="shared" si="26"/>
        <v>81</v>
      </c>
      <c r="B170" s="114" t="s">
        <v>184</v>
      </c>
      <c r="C170" s="92" t="s">
        <v>185</v>
      </c>
      <c r="D170" s="11" t="s">
        <v>7</v>
      </c>
      <c r="E170" s="10">
        <v>6</v>
      </c>
      <c r="F170" s="108">
        <v>210</v>
      </c>
      <c r="G170" s="108">
        <v>105</v>
      </c>
      <c r="H170" s="108">
        <v>105</v>
      </c>
      <c r="I170" s="10">
        <v>6</v>
      </c>
      <c r="J170" s="108">
        <v>210</v>
      </c>
      <c r="K170" s="108">
        <v>105</v>
      </c>
      <c r="L170" s="108">
        <v>105</v>
      </c>
      <c r="M170" s="10">
        <v>6</v>
      </c>
      <c r="N170" s="108">
        <v>210</v>
      </c>
      <c r="O170" s="108">
        <v>105</v>
      </c>
      <c r="P170" s="108">
        <v>105</v>
      </c>
      <c r="Q170" s="10">
        <v>6</v>
      </c>
      <c r="R170" s="108">
        <v>210</v>
      </c>
      <c r="S170" s="108">
        <v>105</v>
      </c>
      <c r="T170" s="108">
        <v>105</v>
      </c>
      <c r="U170" s="10">
        <v>6</v>
      </c>
      <c r="V170" s="108">
        <v>210</v>
      </c>
      <c r="W170" s="131"/>
      <c r="X170" s="202">
        <v>1175</v>
      </c>
      <c r="Y170" s="6">
        <v>6</v>
      </c>
      <c r="Z170" s="7">
        <v>210</v>
      </c>
      <c r="AA170" s="7">
        <v>105</v>
      </c>
      <c r="AB170" s="7">
        <v>105</v>
      </c>
      <c r="AC170" s="6">
        <v>6</v>
      </c>
      <c r="AD170" s="7">
        <v>210</v>
      </c>
      <c r="AE170" s="7">
        <v>105</v>
      </c>
      <c r="AF170" s="7">
        <v>105</v>
      </c>
      <c r="AG170" s="6">
        <v>6</v>
      </c>
      <c r="AH170" s="7">
        <v>210</v>
      </c>
      <c r="AI170" s="7">
        <v>105</v>
      </c>
      <c r="AJ170" s="7">
        <v>105</v>
      </c>
      <c r="AK170" s="6">
        <v>6</v>
      </c>
      <c r="AL170" s="7">
        <v>210</v>
      </c>
      <c r="BA170" s="197">
        <f t="shared" si="23"/>
        <v>587.5</v>
      </c>
      <c r="BD170" s="22"/>
      <c r="BE170" s="217">
        <f t="shared" si="24"/>
        <v>1175</v>
      </c>
      <c r="BF170" s="217">
        <f t="shared" si="25"/>
        <v>587.5</v>
      </c>
      <c r="BG170" s="7"/>
    </row>
    <row r="171" spans="1:59" x14ac:dyDescent="0.3">
      <c r="A171" s="21">
        <f t="shared" si="26"/>
        <v>82</v>
      </c>
      <c r="B171" s="114" t="s">
        <v>186</v>
      </c>
      <c r="C171" s="92" t="s">
        <v>187</v>
      </c>
      <c r="D171" s="11" t="s">
        <v>7</v>
      </c>
      <c r="E171" s="72"/>
      <c r="F171" s="72"/>
      <c r="G171" s="72"/>
      <c r="H171" s="108"/>
      <c r="I171" s="10"/>
      <c r="J171" s="110"/>
      <c r="K171" s="72"/>
      <c r="L171" s="72"/>
      <c r="M171" s="10"/>
      <c r="N171" s="110"/>
      <c r="O171" s="72"/>
      <c r="P171" s="72"/>
      <c r="Q171" s="115"/>
      <c r="R171" s="110"/>
      <c r="S171" s="108">
        <v>782</v>
      </c>
      <c r="T171" s="108">
        <v>782</v>
      </c>
      <c r="U171" s="115">
        <v>1</v>
      </c>
      <c r="V171" s="110">
        <v>1564</v>
      </c>
      <c r="W171" s="132"/>
      <c r="X171" s="202">
        <v>72</v>
      </c>
      <c r="Y171" s="13">
        <v>1</v>
      </c>
      <c r="Z171" s="8">
        <v>1564</v>
      </c>
      <c r="AA171" s="7">
        <v>782</v>
      </c>
      <c r="AB171" s="7">
        <v>782</v>
      </c>
      <c r="AC171" s="13">
        <v>1</v>
      </c>
      <c r="AD171" s="8">
        <v>1564</v>
      </c>
      <c r="AE171" s="7">
        <v>782</v>
      </c>
      <c r="AF171" s="7">
        <v>782</v>
      </c>
      <c r="AG171" s="13">
        <v>1</v>
      </c>
      <c r="AH171" s="8">
        <v>1564</v>
      </c>
      <c r="AI171" s="7">
        <v>782</v>
      </c>
      <c r="AJ171" s="7">
        <v>782</v>
      </c>
      <c r="AK171" s="13">
        <v>1</v>
      </c>
      <c r="AL171" s="8">
        <v>1564</v>
      </c>
      <c r="BA171" s="197">
        <f t="shared" si="23"/>
        <v>36</v>
      </c>
      <c r="BD171" s="22"/>
      <c r="BE171" s="217">
        <f t="shared" si="24"/>
        <v>72</v>
      </c>
      <c r="BF171" s="217">
        <f t="shared" si="25"/>
        <v>36</v>
      </c>
      <c r="BG171" s="7"/>
    </row>
    <row r="172" spans="1:59" x14ac:dyDescent="0.3">
      <c r="A172" s="21">
        <f t="shared" si="26"/>
        <v>83</v>
      </c>
      <c r="B172" s="114">
        <v>11130236</v>
      </c>
      <c r="C172" s="92" t="s">
        <v>188</v>
      </c>
      <c r="D172" s="11" t="s">
        <v>7</v>
      </c>
      <c r="E172" s="72"/>
      <c r="F172" s="72"/>
      <c r="G172" s="72"/>
      <c r="H172" s="108"/>
      <c r="I172" s="10"/>
      <c r="J172" s="110"/>
      <c r="K172" s="72"/>
      <c r="L172" s="72"/>
      <c r="M172" s="10"/>
      <c r="N172" s="110"/>
      <c r="O172" s="72"/>
      <c r="P172" s="72"/>
      <c r="Q172" s="115"/>
      <c r="R172" s="110"/>
      <c r="S172" s="108">
        <v>1040.5</v>
      </c>
      <c r="T172" s="108">
        <v>1040.5</v>
      </c>
      <c r="U172" s="115">
        <v>1</v>
      </c>
      <c r="V172" s="110">
        <v>2081</v>
      </c>
      <c r="W172" s="132"/>
      <c r="X172" s="202">
        <v>384</v>
      </c>
      <c r="Y172" s="13">
        <v>1</v>
      </c>
      <c r="Z172" s="8">
        <v>2081</v>
      </c>
      <c r="AA172" s="7">
        <v>1040.5</v>
      </c>
      <c r="AB172" s="7">
        <v>1040.5</v>
      </c>
      <c r="AC172" s="13">
        <v>1</v>
      </c>
      <c r="AD172" s="8">
        <v>2081</v>
      </c>
      <c r="AE172" s="7">
        <v>1040.5</v>
      </c>
      <c r="AF172" s="7">
        <v>1040.5</v>
      </c>
      <c r="AG172" s="13">
        <v>1</v>
      </c>
      <c r="AH172" s="8">
        <v>2081</v>
      </c>
      <c r="AI172" s="7">
        <v>1040.5</v>
      </c>
      <c r="AJ172" s="7">
        <v>1040.5</v>
      </c>
      <c r="AK172" s="13">
        <v>1</v>
      </c>
      <c r="AL172" s="8">
        <v>2081</v>
      </c>
      <c r="BA172" s="197">
        <f t="shared" si="23"/>
        <v>192</v>
      </c>
      <c r="BD172" s="22"/>
      <c r="BE172" s="217">
        <f t="shared" si="24"/>
        <v>384</v>
      </c>
      <c r="BF172" s="217">
        <f t="shared" si="25"/>
        <v>192</v>
      </c>
      <c r="BG172" s="7"/>
    </row>
    <row r="173" spans="1:59" x14ac:dyDescent="0.3">
      <c r="A173" s="21">
        <f t="shared" si="26"/>
        <v>84</v>
      </c>
      <c r="B173" s="114" t="s">
        <v>189</v>
      </c>
      <c r="C173" s="92" t="s">
        <v>190</v>
      </c>
      <c r="D173" s="11" t="s">
        <v>7</v>
      </c>
      <c r="E173" s="72"/>
      <c r="F173" s="72"/>
      <c r="G173" s="72"/>
      <c r="H173" s="108"/>
      <c r="I173" s="10"/>
      <c r="J173" s="110"/>
      <c r="K173" s="72"/>
      <c r="L173" s="72"/>
      <c r="M173" s="10"/>
      <c r="N173" s="110"/>
      <c r="O173" s="72"/>
      <c r="P173" s="72"/>
      <c r="Q173" s="115"/>
      <c r="R173" s="110"/>
      <c r="S173" s="108">
        <v>768</v>
      </c>
      <c r="T173" s="108">
        <v>768</v>
      </c>
      <c r="U173" s="115">
        <v>1</v>
      </c>
      <c r="V173" s="110">
        <v>1536</v>
      </c>
      <c r="W173" s="132"/>
      <c r="X173" s="202">
        <v>420</v>
      </c>
      <c r="Y173" s="13">
        <v>1</v>
      </c>
      <c r="Z173" s="8">
        <v>1536</v>
      </c>
      <c r="AA173" s="7">
        <v>768</v>
      </c>
      <c r="AB173" s="7">
        <v>768</v>
      </c>
      <c r="AC173" s="13">
        <v>1</v>
      </c>
      <c r="AD173" s="8">
        <v>1536</v>
      </c>
      <c r="AE173" s="7">
        <v>768</v>
      </c>
      <c r="AF173" s="7">
        <v>768</v>
      </c>
      <c r="AG173" s="13">
        <v>1</v>
      </c>
      <c r="AH173" s="8">
        <v>1536</v>
      </c>
      <c r="AI173" s="7">
        <v>768</v>
      </c>
      <c r="AJ173" s="7">
        <v>768</v>
      </c>
      <c r="AK173" s="13">
        <v>1</v>
      </c>
      <c r="AL173" s="8">
        <v>1536</v>
      </c>
      <c r="BA173" s="197">
        <f t="shared" si="23"/>
        <v>210</v>
      </c>
      <c r="BD173" s="22"/>
      <c r="BE173" s="217">
        <f t="shared" si="24"/>
        <v>420</v>
      </c>
      <c r="BF173" s="217">
        <f t="shared" si="25"/>
        <v>210</v>
      </c>
      <c r="BG173" s="7"/>
    </row>
    <row r="174" spans="1:59" x14ac:dyDescent="0.3">
      <c r="A174" s="21">
        <f t="shared" si="26"/>
        <v>85</v>
      </c>
      <c r="B174" s="74" t="s">
        <v>191</v>
      </c>
      <c r="C174" s="73" t="s">
        <v>192</v>
      </c>
      <c r="D174" s="11" t="s">
        <v>7</v>
      </c>
      <c r="E174" s="1"/>
      <c r="F174" s="1"/>
      <c r="H174" s="7"/>
      <c r="J174" s="8"/>
      <c r="M174" s="6"/>
      <c r="N174" s="8"/>
      <c r="Q174" s="13"/>
      <c r="R174" s="8"/>
      <c r="S174" s="7">
        <v>924</v>
      </c>
      <c r="T174" s="7">
        <v>924</v>
      </c>
      <c r="U174" s="13">
        <v>1</v>
      </c>
      <c r="V174" s="8">
        <v>1848</v>
      </c>
      <c r="W174" s="19"/>
      <c r="X174" s="202">
        <v>1500</v>
      </c>
      <c r="Y174" s="13">
        <v>1</v>
      </c>
      <c r="Z174" s="8">
        <v>1848</v>
      </c>
      <c r="AA174" s="7">
        <v>924</v>
      </c>
      <c r="AB174" s="7">
        <v>924</v>
      </c>
      <c r="AC174" s="13">
        <v>1</v>
      </c>
      <c r="AD174" s="8">
        <v>1848</v>
      </c>
      <c r="AE174" s="7">
        <v>924</v>
      </c>
      <c r="AF174" s="7">
        <v>924</v>
      </c>
      <c r="AG174" s="13">
        <v>1</v>
      </c>
      <c r="AH174" s="8">
        <v>1848</v>
      </c>
      <c r="AI174" s="7">
        <v>924</v>
      </c>
      <c r="AJ174" s="7">
        <v>924</v>
      </c>
      <c r="AK174" s="13">
        <v>1</v>
      </c>
      <c r="AL174" s="8">
        <v>1848</v>
      </c>
      <c r="BA174" s="197">
        <f t="shared" si="23"/>
        <v>750</v>
      </c>
      <c r="BD174" s="22"/>
      <c r="BE174" s="217">
        <f t="shared" si="24"/>
        <v>1500</v>
      </c>
      <c r="BF174" s="217">
        <f t="shared" si="25"/>
        <v>750</v>
      </c>
      <c r="BG174" s="7"/>
    </row>
    <row r="175" spans="1:59" x14ac:dyDescent="0.3">
      <c r="A175" s="21">
        <f t="shared" si="26"/>
        <v>86</v>
      </c>
      <c r="B175" s="74" t="s">
        <v>193</v>
      </c>
      <c r="C175" s="73" t="s">
        <v>194</v>
      </c>
      <c r="D175" s="11" t="s">
        <v>7</v>
      </c>
      <c r="E175" s="1"/>
      <c r="F175" s="1"/>
      <c r="H175" s="7"/>
      <c r="J175" s="8"/>
      <c r="M175" s="6"/>
      <c r="N175" s="8"/>
      <c r="Q175" s="13"/>
      <c r="R175" s="8"/>
      <c r="S175" s="7">
        <v>742.5</v>
      </c>
      <c r="T175" s="7">
        <v>742.5</v>
      </c>
      <c r="U175" s="13">
        <v>1</v>
      </c>
      <c r="V175" s="8">
        <v>1485</v>
      </c>
      <c r="W175" s="19"/>
      <c r="X175" s="202">
        <v>2370</v>
      </c>
      <c r="Y175" s="13">
        <v>1</v>
      </c>
      <c r="Z175" s="8">
        <v>1485</v>
      </c>
      <c r="AA175" s="7">
        <v>742.5</v>
      </c>
      <c r="AB175" s="7">
        <v>742.5</v>
      </c>
      <c r="AC175" s="13">
        <v>1</v>
      </c>
      <c r="AD175" s="8">
        <v>1485</v>
      </c>
      <c r="AE175" s="7">
        <v>742.5</v>
      </c>
      <c r="AF175" s="7">
        <v>742.5</v>
      </c>
      <c r="AG175" s="13">
        <v>1</v>
      </c>
      <c r="AH175" s="8">
        <v>1485</v>
      </c>
      <c r="AI175" s="7">
        <v>742.5</v>
      </c>
      <c r="AJ175" s="7">
        <v>742.5</v>
      </c>
      <c r="AK175" s="13">
        <v>1</v>
      </c>
      <c r="AL175" s="8">
        <v>1485</v>
      </c>
      <c r="BA175" s="197">
        <f t="shared" si="23"/>
        <v>1185</v>
      </c>
      <c r="BD175" s="22"/>
      <c r="BE175" s="217">
        <f t="shared" si="24"/>
        <v>2370</v>
      </c>
      <c r="BF175" s="217">
        <f t="shared" si="25"/>
        <v>1185</v>
      </c>
      <c r="BG175" s="7"/>
    </row>
    <row r="176" spans="1:59" x14ac:dyDescent="0.3">
      <c r="A176" s="21">
        <f t="shared" si="26"/>
        <v>87</v>
      </c>
      <c r="B176" s="74" t="s">
        <v>195</v>
      </c>
      <c r="C176" s="73" t="s">
        <v>196</v>
      </c>
      <c r="D176" s="11" t="s">
        <v>7</v>
      </c>
      <c r="E176" s="1"/>
      <c r="F176" s="1"/>
      <c r="H176" s="7"/>
      <c r="J176" s="8"/>
      <c r="M176" s="6"/>
      <c r="N176" s="8"/>
      <c r="Q176" s="13"/>
      <c r="R176" s="8"/>
      <c r="S176" s="7">
        <v>742.5</v>
      </c>
      <c r="T176" s="7">
        <v>742.5</v>
      </c>
      <c r="U176" s="13">
        <v>1</v>
      </c>
      <c r="V176" s="8">
        <v>1485</v>
      </c>
      <c r="W176" s="19"/>
      <c r="X176" s="202">
        <v>4200</v>
      </c>
      <c r="Y176" s="13">
        <v>1</v>
      </c>
      <c r="Z176" s="8">
        <v>1485</v>
      </c>
      <c r="AA176" s="7">
        <v>742.5</v>
      </c>
      <c r="AB176" s="7">
        <v>742.5</v>
      </c>
      <c r="AC176" s="13">
        <v>1</v>
      </c>
      <c r="AD176" s="8">
        <v>1485</v>
      </c>
      <c r="AE176" s="7">
        <v>742.5</v>
      </c>
      <c r="AF176" s="7">
        <v>742.5</v>
      </c>
      <c r="AG176" s="13">
        <v>1</v>
      </c>
      <c r="AH176" s="8">
        <v>1485</v>
      </c>
      <c r="AI176" s="7">
        <v>742.5</v>
      </c>
      <c r="AJ176" s="7">
        <v>742.5</v>
      </c>
      <c r="AK176" s="13">
        <v>1</v>
      </c>
      <c r="AL176" s="8">
        <v>1485</v>
      </c>
      <c r="BA176" s="197">
        <f t="shared" si="23"/>
        <v>2100</v>
      </c>
      <c r="BD176" s="22"/>
      <c r="BE176" s="217">
        <f t="shared" si="24"/>
        <v>4200</v>
      </c>
      <c r="BF176" s="217">
        <f t="shared" si="25"/>
        <v>2100</v>
      </c>
      <c r="BG176" s="7"/>
    </row>
    <row r="177" spans="1:59" x14ac:dyDescent="0.3">
      <c r="A177" s="21">
        <f t="shared" si="26"/>
        <v>88</v>
      </c>
      <c r="B177" s="74">
        <v>11130266</v>
      </c>
      <c r="C177" s="73" t="s">
        <v>197</v>
      </c>
      <c r="D177" s="11" t="s">
        <v>7</v>
      </c>
      <c r="E177" s="1"/>
      <c r="F177" s="1"/>
      <c r="H177" s="7"/>
      <c r="J177" s="8"/>
      <c r="M177" s="6"/>
      <c r="N177" s="8"/>
      <c r="Q177" s="6"/>
      <c r="R177" s="8"/>
      <c r="S177" s="7">
        <v>455</v>
      </c>
      <c r="T177" s="7">
        <v>455</v>
      </c>
      <c r="U177" s="6">
        <v>2</v>
      </c>
      <c r="V177" s="8">
        <v>910</v>
      </c>
      <c r="W177" s="19"/>
      <c r="X177" s="202">
        <v>8050</v>
      </c>
      <c r="Y177" s="6">
        <v>2</v>
      </c>
      <c r="Z177" s="8">
        <v>910</v>
      </c>
      <c r="AA177" s="7">
        <v>455</v>
      </c>
      <c r="AB177" s="7">
        <v>455</v>
      </c>
      <c r="AC177" s="6">
        <v>2</v>
      </c>
      <c r="AD177" s="8">
        <v>910</v>
      </c>
      <c r="AE177" s="7">
        <v>455</v>
      </c>
      <c r="AF177" s="7">
        <v>455</v>
      </c>
      <c r="AG177" s="6">
        <v>2</v>
      </c>
      <c r="AH177" s="8">
        <v>910</v>
      </c>
      <c r="AI177" s="7">
        <v>455</v>
      </c>
      <c r="AJ177" s="7">
        <v>455</v>
      </c>
      <c r="AK177" s="6">
        <v>2</v>
      </c>
      <c r="AL177" s="8">
        <v>910</v>
      </c>
      <c r="BA177" s="197">
        <f t="shared" si="23"/>
        <v>4025</v>
      </c>
      <c r="BD177" s="22"/>
      <c r="BE177" s="217">
        <f t="shared" si="24"/>
        <v>8050</v>
      </c>
      <c r="BF177" s="217">
        <f t="shared" si="25"/>
        <v>4025</v>
      </c>
      <c r="BG177" s="7"/>
    </row>
    <row r="178" spans="1:59" x14ac:dyDescent="0.3">
      <c r="A178" s="21">
        <f t="shared" si="26"/>
        <v>89</v>
      </c>
      <c r="B178" s="74"/>
      <c r="C178" s="73" t="s">
        <v>198</v>
      </c>
      <c r="D178" s="11" t="s">
        <v>7</v>
      </c>
      <c r="E178" s="1"/>
      <c r="F178" s="1"/>
      <c r="H178" s="7"/>
      <c r="J178" s="8"/>
      <c r="M178" s="6"/>
      <c r="N178" s="8"/>
      <c r="Q178" s="6"/>
      <c r="R178" s="8"/>
      <c r="S178" s="7">
        <v>500.01</v>
      </c>
      <c r="T178" s="7">
        <v>500.01</v>
      </c>
      <c r="U178" s="6">
        <v>2</v>
      </c>
      <c r="V178" s="8">
        <v>1000.02</v>
      </c>
      <c r="W178" s="19"/>
      <c r="X178" s="202">
        <v>489.99</v>
      </c>
      <c r="Y178" s="6">
        <v>2</v>
      </c>
      <c r="Z178" s="8">
        <v>1000.02</v>
      </c>
      <c r="AA178" s="7">
        <v>500.01</v>
      </c>
      <c r="AB178" s="7">
        <v>500.01</v>
      </c>
      <c r="AC178" s="6">
        <v>2</v>
      </c>
      <c r="AD178" s="8">
        <v>1000.02</v>
      </c>
      <c r="AE178" s="7">
        <v>500.01</v>
      </c>
      <c r="AF178" s="7">
        <v>500.01</v>
      </c>
      <c r="AG178" s="6">
        <v>2</v>
      </c>
      <c r="AH178" s="8">
        <v>1000.02</v>
      </c>
      <c r="AI178" s="7">
        <v>500.01</v>
      </c>
      <c r="AJ178" s="7">
        <v>500.01</v>
      </c>
      <c r="AK178" s="6">
        <v>2</v>
      </c>
      <c r="AL178" s="8">
        <v>1000.02</v>
      </c>
      <c r="BA178" s="197">
        <f t="shared" si="23"/>
        <v>244.995</v>
      </c>
      <c r="BD178" s="22"/>
      <c r="BE178" s="217">
        <f t="shared" si="24"/>
        <v>489.99</v>
      </c>
      <c r="BF178" s="217">
        <f t="shared" si="25"/>
        <v>244.995</v>
      </c>
      <c r="BG178" s="7"/>
    </row>
    <row r="179" spans="1:59" ht="15.75" customHeight="1" x14ac:dyDescent="0.3">
      <c r="A179" s="21">
        <f t="shared" si="26"/>
        <v>90</v>
      </c>
      <c r="B179" s="74" t="s">
        <v>199</v>
      </c>
      <c r="C179" s="73" t="s">
        <v>200</v>
      </c>
      <c r="D179" s="11" t="s">
        <v>7</v>
      </c>
      <c r="E179" s="1"/>
      <c r="F179" s="1"/>
      <c r="H179" s="7"/>
      <c r="J179" s="8"/>
      <c r="M179" s="6"/>
      <c r="N179" s="8"/>
      <c r="Q179" s="6"/>
      <c r="R179" s="8"/>
      <c r="S179" s="7">
        <v>1665</v>
      </c>
      <c r="T179" s="7">
        <v>1665</v>
      </c>
      <c r="U179" s="6">
        <v>3</v>
      </c>
      <c r="V179" s="8">
        <v>3330</v>
      </c>
      <c r="W179" s="19"/>
      <c r="X179" s="202">
        <v>19886</v>
      </c>
      <c r="Y179" s="6">
        <v>3</v>
      </c>
      <c r="Z179" s="8">
        <v>3330</v>
      </c>
      <c r="AA179" s="7">
        <v>1665</v>
      </c>
      <c r="AB179" s="7">
        <v>1665</v>
      </c>
      <c r="AC179" s="6">
        <v>3</v>
      </c>
      <c r="AD179" s="8">
        <v>3330</v>
      </c>
      <c r="AE179" s="7">
        <v>1665</v>
      </c>
      <c r="AF179" s="7">
        <v>1665</v>
      </c>
      <c r="AG179" s="6">
        <v>3</v>
      </c>
      <c r="AH179" s="8">
        <v>3330</v>
      </c>
      <c r="AI179" s="7">
        <v>1665</v>
      </c>
      <c r="AJ179" s="7">
        <v>1665</v>
      </c>
      <c r="AK179" s="6">
        <v>3</v>
      </c>
      <c r="AL179" s="8">
        <v>3330</v>
      </c>
      <c r="BA179" s="197">
        <f t="shared" si="23"/>
        <v>9943</v>
      </c>
      <c r="BD179" s="22"/>
      <c r="BE179" s="217">
        <f t="shared" si="24"/>
        <v>19886</v>
      </c>
      <c r="BF179" s="217">
        <f t="shared" si="25"/>
        <v>9943</v>
      </c>
      <c r="BG179" s="7"/>
    </row>
    <row r="180" spans="1:59" ht="27" x14ac:dyDescent="0.3">
      <c r="A180" s="21">
        <f t="shared" si="26"/>
        <v>91</v>
      </c>
      <c r="B180" s="74" t="s">
        <v>201</v>
      </c>
      <c r="C180" s="92" t="s">
        <v>202</v>
      </c>
      <c r="D180" s="11" t="s">
        <v>7</v>
      </c>
      <c r="E180" s="1"/>
      <c r="F180" s="1"/>
      <c r="H180" s="7"/>
      <c r="J180" s="8"/>
      <c r="M180" s="6"/>
      <c r="N180" s="8"/>
      <c r="Q180" s="6"/>
      <c r="R180" s="8"/>
      <c r="S180" s="7">
        <v>780</v>
      </c>
      <c r="T180" s="7">
        <v>780</v>
      </c>
      <c r="U180" s="6">
        <v>1</v>
      </c>
      <c r="V180" s="8">
        <v>1560</v>
      </c>
      <c r="W180" s="19"/>
      <c r="X180" s="202">
        <v>5998.5</v>
      </c>
      <c r="Y180" s="6">
        <v>1</v>
      </c>
      <c r="Z180" s="8">
        <v>1560</v>
      </c>
      <c r="AA180" s="7">
        <v>780</v>
      </c>
      <c r="AB180" s="7">
        <v>780</v>
      </c>
      <c r="AC180" s="6">
        <v>1</v>
      </c>
      <c r="AD180" s="8">
        <v>1560</v>
      </c>
      <c r="AE180" s="7">
        <v>780</v>
      </c>
      <c r="AF180" s="7">
        <v>780</v>
      </c>
      <c r="AG180" s="6">
        <v>1</v>
      </c>
      <c r="AH180" s="8">
        <v>1560</v>
      </c>
      <c r="AI180" s="7">
        <v>780</v>
      </c>
      <c r="AJ180" s="7">
        <v>780</v>
      </c>
      <c r="AK180" s="6">
        <v>1</v>
      </c>
      <c r="AL180" s="8">
        <v>1560</v>
      </c>
      <c r="BA180" s="197">
        <f t="shared" si="23"/>
        <v>2999.25</v>
      </c>
      <c r="BD180" s="22"/>
      <c r="BE180" s="217">
        <f t="shared" si="24"/>
        <v>5998.5</v>
      </c>
      <c r="BF180" s="217">
        <f t="shared" si="25"/>
        <v>2999.25</v>
      </c>
      <c r="BG180" s="7"/>
    </row>
    <row r="181" spans="1:59" ht="16.5" customHeight="1" x14ac:dyDescent="0.3">
      <c r="A181" s="21">
        <f t="shared" si="26"/>
        <v>92</v>
      </c>
      <c r="B181" s="74" t="s">
        <v>203</v>
      </c>
      <c r="C181" s="73" t="s">
        <v>204</v>
      </c>
      <c r="D181" s="11" t="s">
        <v>7</v>
      </c>
      <c r="E181" s="1"/>
      <c r="F181" s="1"/>
      <c r="H181" s="7"/>
      <c r="J181" s="8"/>
      <c r="M181" s="6"/>
      <c r="N181" s="8"/>
      <c r="Q181" s="6"/>
      <c r="R181" s="8"/>
      <c r="S181" s="7">
        <v>550</v>
      </c>
      <c r="T181" s="7">
        <v>550</v>
      </c>
      <c r="U181" s="6">
        <v>1</v>
      </c>
      <c r="V181" s="8">
        <v>1100</v>
      </c>
      <c r="W181" s="19"/>
      <c r="X181" s="202">
        <v>2870.4</v>
      </c>
      <c r="Y181" s="6">
        <v>1</v>
      </c>
      <c r="Z181" s="8">
        <v>1100</v>
      </c>
      <c r="AA181" s="7">
        <v>550</v>
      </c>
      <c r="AB181" s="7">
        <v>550</v>
      </c>
      <c r="AC181" s="6">
        <v>1</v>
      </c>
      <c r="AD181" s="8">
        <v>1100</v>
      </c>
      <c r="AE181" s="7">
        <v>550</v>
      </c>
      <c r="AF181" s="7">
        <v>550</v>
      </c>
      <c r="AG181" s="6">
        <v>1</v>
      </c>
      <c r="AH181" s="8">
        <v>1100</v>
      </c>
      <c r="AI181" s="7">
        <v>550</v>
      </c>
      <c r="AJ181" s="7">
        <v>550</v>
      </c>
      <c r="AK181" s="6">
        <v>1</v>
      </c>
      <c r="AL181" s="8">
        <v>1100</v>
      </c>
      <c r="BA181" s="197">
        <f t="shared" si="23"/>
        <v>1435.2</v>
      </c>
      <c r="BD181" s="22"/>
      <c r="BE181" s="217">
        <f t="shared" si="24"/>
        <v>2870.4</v>
      </c>
      <c r="BF181" s="217">
        <f t="shared" si="25"/>
        <v>1435.2</v>
      </c>
      <c r="BG181" s="7"/>
    </row>
    <row r="182" spans="1:59" ht="18" customHeight="1" x14ac:dyDescent="0.3">
      <c r="A182" s="21">
        <f t="shared" si="26"/>
        <v>93</v>
      </c>
      <c r="B182" s="74">
        <v>11130298</v>
      </c>
      <c r="C182" s="73" t="s">
        <v>205</v>
      </c>
      <c r="D182" s="11" t="s">
        <v>7</v>
      </c>
      <c r="E182" s="1"/>
      <c r="F182" s="1"/>
      <c r="H182" s="7"/>
      <c r="J182" s="8"/>
      <c r="M182" s="6"/>
      <c r="N182" s="8"/>
      <c r="Q182" s="6"/>
      <c r="R182" s="8"/>
      <c r="S182" s="7">
        <v>425</v>
      </c>
      <c r="T182" s="7">
        <v>425</v>
      </c>
      <c r="U182" s="6">
        <v>1</v>
      </c>
      <c r="V182" s="8">
        <v>850</v>
      </c>
      <c r="W182" s="19"/>
      <c r="X182" s="202">
        <v>2130</v>
      </c>
      <c r="Y182" s="6">
        <v>1</v>
      </c>
      <c r="Z182" s="8">
        <v>850</v>
      </c>
      <c r="AA182" s="7">
        <v>425</v>
      </c>
      <c r="AB182" s="7">
        <v>425</v>
      </c>
      <c r="AC182" s="6">
        <v>1</v>
      </c>
      <c r="AD182" s="8">
        <v>850</v>
      </c>
      <c r="AE182" s="7">
        <v>425</v>
      </c>
      <c r="AF182" s="7">
        <v>425</v>
      </c>
      <c r="AG182" s="6">
        <v>1</v>
      </c>
      <c r="AH182" s="8">
        <v>850</v>
      </c>
      <c r="AI182" s="7">
        <v>425</v>
      </c>
      <c r="AJ182" s="7">
        <v>425</v>
      </c>
      <c r="AK182" s="6">
        <v>1</v>
      </c>
      <c r="AL182" s="8">
        <v>850</v>
      </c>
      <c r="BA182" s="197">
        <f t="shared" si="23"/>
        <v>1065</v>
      </c>
      <c r="BD182" s="22"/>
      <c r="BE182" s="217">
        <f t="shared" si="24"/>
        <v>2130</v>
      </c>
      <c r="BF182" s="217">
        <f t="shared" si="25"/>
        <v>1065</v>
      </c>
      <c r="BG182" s="7"/>
    </row>
    <row r="183" spans="1:59" ht="16.5" customHeight="1" x14ac:dyDescent="0.3">
      <c r="A183" s="21">
        <f t="shared" si="26"/>
        <v>94</v>
      </c>
      <c r="B183" s="74">
        <v>11130299</v>
      </c>
      <c r="C183" s="73" t="s">
        <v>206</v>
      </c>
      <c r="D183" s="11" t="s">
        <v>7</v>
      </c>
      <c r="E183" s="1"/>
      <c r="F183" s="1"/>
      <c r="H183" s="7"/>
      <c r="J183" s="8"/>
      <c r="M183" s="6"/>
      <c r="N183" s="8"/>
      <c r="Q183" s="6"/>
      <c r="R183" s="8"/>
      <c r="S183" s="7">
        <v>175</v>
      </c>
      <c r="T183" s="7">
        <v>175</v>
      </c>
      <c r="U183" s="6">
        <v>1</v>
      </c>
      <c r="V183" s="8">
        <v>350</v>
      </c>
      <c r="W183" s="19"/>
      <c r="X183" s="202">
        <v>3950</v>
      </c>
      <c r="Y183" s="6">
        <v>1</v>
      </c>
      <c r="Z183" s="8">
        <v>350</v>
      </c>
      <c r="AA183" s="7">
        <v>175</v>
      </c>
      <c r="AB183" s="7">
        <v>175</v>
      </c>
      <c r="AC183" s="6">
        <v>1</v>
      </c>
      <c r="AD183" s="8">
        <v>350</v>
      </c>
      <c r="AE183" s="7">
        <v>175</v>
      </c>
      <c r="AF183" s="7">
        <v>175</v>
      </c>
      <c r="AG183" s="6">
        <v>1</v>
      </c>
      <c r="AH183" s="8">
        <v>350</v>
      </c>
      <c r="AI183" s="7">
        <v>175</v>
      </c>
      <c r="AJ183" s="7">
        <v>175</v>
      </c>
      <c r="AK183" s="6">
        <v>1</v>
      </c>
      <c r="AL183" s="8">
        <v>350</v>
      </c>
      <c r="BA183" s="197">
        <f t="shared" si="23"/>
        <v>1975</v>
      </c>
      <c r="BD183" s="22"/>
      <c r="BE183" s="217">
        <f t="shared" si="24"/>
        <v>3950</v>
      </c>
      <c r="BF183" s="217">
        <f t="shared" si="25"/>
        <v>1975</v>
      </c>
      <c r="BG183" s="7"/>
    </row>
    <row r="184" spans="1:59" ht="14.25" customHeight="1" x14ac:dyDescent="0.3">
      <c r="A184" s="21">
        <f t="shared" si="26"/>
        <v>95</v>
      </c>
      <c r="B184" s="74">
        <v>11130300</v>
      </c>
      <c r="C184" s="73" t="s">
        <v>207</v>
      </c>
      <c r="D184" s="11" t="s">
        <v>7</v>
      </c>
      <c r="E184" s="1"/>
      <c r="F184" s="1"/>
      <c r="H184" s="7"/>
      <c r="J184" s="8"/>
      <c r="M184" s="6"/>
      <c r="N184" s="8"/>
      <c r="Q184" s="6"/>
      <c r="R184" s="8"/>
      <c r="S184" s="7">
        <v>375</v>
      </c>
      <c r="T184" s="7">
        <v>375</v>
      </c>
      <c r="U184" s="6">
        <v>1</v>
      </c>
      <c r="V184" s="8">
        <v>750</v>
      </c>
      <c r="W184" s="19"/>
      <c r="X184" s="202">
        <v>220</v>
      </c>
      <c r="Y184" s="6">
        <v>1</v>
      </c>
      <c r="Z184" s="8">
        <v>750</v>
      </c>
      <c r="AA184" s="7">
        <v>375</v>
      </c>
      <c r="AB184" s="7">
        <v>375</v>
      </c>
      <c r="AC184" s="6">
        <v>1</v>
      </c>
      <c r="AD184" s="8">
        <v>750</v>
      </c>
      <c r="AE184" s="7">
        <v>375</v>
      </c>
      <c r="AF184" s="7">
        <v>375</v>
      </c>
      <c r="AG184" s="6">
        <v>1</v>
      </c>
      <c r="AH184" s="8">
        <v>750</v>
      </c>
      <c r="AI184" s="7">
        <v>375</v>
      </c>
      <c r="AJ184" s="7">
        <v>375</v>
      </c>
      <c r="AK184" s="6">
        <v>1</v>
      </c>
      <c r="AL184" s="8">
        <v>750</v>
      </c>
      <c r="BA184" s="197">
        <f t="shared" si="23"/>
        <v>110</v>
      </c>
      <c r="BD184" s="22"/>
      <c r="BE184" s="217">
        <f t="shared" si="24"/>
        <v>220</v>
      </c>
      <c r="BF184" s="217">
        <f t="shared" si="25"/>
        <v>110</v>
      </c>
      <c r="BG184" s="7"/>
    </row>
    <row r="185" spans="1:59" x14ac:dyDescent="0.3">
      <c r="A185" s="21">
        <f t="shared" si="26"/>
        <v>96</v>
      </c>
      <c r="B185" s="74" t="s">
        <v>208</v>
      </c>
      <c r="C185" s="73" t="s">
        <v>209</v>
      </c>
      <c r="D185" s="11" t="s">
        <v>7</v>
      </c>
      <c r="E185" s="1"/>
      <c r="F185" s="1"/>
      <c r="H185" s="7"/>
      <c r="J185" s="8"/>
      <c r="M185" s="6"/>
      <c r="N185" s="8"/>
      <c r="Q185" s="6"/>
      <c r="R185" s="8"/>
      <c r="S185" s="7">
        <v>104.5</v>
      </c>
      <c r="T185" s="7">
        <v>104.5</v>
      </c>
      <c r="U185" s="6">
        <v>1</v>
      </c>
      <c r="V185" s="8">
        <v>209</v>
      </c>
      <c r="W185" s="19"/>
      <c r="X185" s="202">
        <v>6840</v>
      </c>
      <c r="Y185" s="6">
        <v>1</v>
      </c>
      <c r="Z185" s="8">
        <v>209</v>
      </c>
      <c r="AA185" s="7">
        <v>104.5</v>
      </c>
      <c r="AB185" s="7">
        <v>104.5</v>
      </c>
      <c r="AC185" s="6">
        <v>1</v>
      </c>
      <c r="AD185" s="8">
        <v>209</v>
      </c>
      <c r="AE185" s="7">
        <v>104.5</v>
      </c>
      <c r="AF185" s="7">
        <v>104.5</v>
      </c>
      <c r="AG185" s="6">
        <v>1</v>
      </c>
      <c r="AH185" s="8">
        <v>209</v>
      </c>
      <c r="AI185" s="7">
        <v>104.5</v>
      </c>
      <c r="AJ185" s="7">
        <v>104.5</v>
      </c>
      <c r="AK185" s="6">
        <v>1</v>
      </c>
      <c r="AL185" s="8">
        <v>209</v>
      </c>
      <c r="BA185" s="197">
        <f t="shared" si="23"/>
        <v>3420</v>
      </c>
      <c r="BD185" s="22"/>
      <c r="BE185" s="217">
        <f t="shared" si="24"/>
        <v>6840</v>
      </c>
      <c r="BF185" s="217">
        <f t="shared" si="25"/>
        <v>3420</v>
      </c>
      <c r="BG185" s="7"/>
    </row>
    <row r="186" spans="1:59" x14ac:dyDescent="0.3">
      <c r="A186" s="21">
        <f t="shared" si="26"/>
        <v>97</v>
      </c>
      <c r="B186" s="74" t="s">
        <v>210</v>
      </c>
      <c r="C186" s="73" t="s">
        <v>209</v>
      </c>
      <c r="D186" s="11" t="s">
        <v>7</v>
      </c>
      <c r="E186" s="1"/>
      <c r="F186" s="1"/>
      <c r="H186" s="7"/>
      <c r="J186" s="8"/>
      <c r="M186" s="6"/>
      <c r="N186" s="8"/>
      <c r="Q186" s="6"/>
      <c r="R186" s="8"/>
      <c r="S186" s="7">
        <v>526</v>
      </c>
      <c r="T186" s="7">
        <v>526</v>
      </c>
      <c r="U186" s="6">
        <v>1</v>
      </c>
      <c r="V186" s="8">
        <v>1052</v>
      </c>
      <c r="W186" s="19"/>
      <c r="X186" s="202">
        <v>810</v>
      </c>
      <c r="Y186" s="6">
        <v>1</v>
      </c>
      <c r="Z186" s="8">
        <v>1052</v>
      </c>
      <c r="AA186" s="7">
        <v>526</v>
      </c>
      <c r="AB186" s="7">
        <v>526</v>
      </c>
      <c r="AC186" s="6">
        <v>1</v>
      </c>
      <c r="AD186" s="8">
        <v>1052</v>
      </c>
      <c r="AE186" s="7">
        <v>526</v>
      </c>
      <c r="AF186" s="7">
        <v>526</v>
      </c>
      <c r="AG186" s="6">
        <v>1</v>
      </c>
      <c r="AH186" s="8">
        <v>1052</v>
      </c>
      <c r="AI186" s="7">
        <v>526</v>
      </c>
      <c r="AJ186" s="7">
        <v>526</v>
      </c>
      <c r="AK186" s="6">
        <v>1</v>
      </c>
      <c r="AL186" s="8">
        <v>1052</v>
      </c>
      <c r="BA186" s="197">
        <f t="shared" si="23"/>
        <v>405</v>
      </c>
      <c r="BD186" s="22"/>
      <c r="BE186" s="217">
        <f t="shared" si="24"/>
        <v>810</v>
      </c>
      <c r="BF186" s="217">
        <f t="shared" si="25"/>
        <v>405</v>
      </c>
      <c r="BG186" s="7"/>
    </row>
    <row r="187" spans="1:59" x14ac:dyDescent="0.3">
      <c r="A187" s="21">
        <f t="shared" si="26"/>
        <v>98</v>
      </c>
      <c r="B187" s="74" t="s">
        <v>211</v>
      </c>
      <c r="C187" s="73" t="s">
        <v>212</v>
      </c>
      <c r="D187" s="11" t="s">
        <v>7</v>
      </c>
      <c r="E187" s="1"/>
      <c r="F187" s="1"/>
      <c r="H187" s="7"/>
      <c r="J187" s="8"/>
      <c r="M187" s="6"/>
      <c r="N187" s="8"/>
      <c r="Q187" s="6"/>
      <c r="R187" s="8"/>
      <c r="S187" s="7">
        <v>605</v>
      </c>
      <c r="T187" s="7">
        <v>605</v>
      </c>
      <c r="U187" s="6">
        <v>1</v>
      </c>
      <c r="V187" s="8">
        <v>1210</v>
      </c>
      <c r="W187" s="19"/>
      <c r="X187" s="202">
        <v>1625</v>
      </c>
      <c r="Y187" s="6">
        <v>1</v>
      </c>
      <c r="Z187" s="8">
        <v>1210</v>
      </c>
      <c r="AA187" s="7">
        <v>605</v>
      </c>
      <c r="AB187" s="7">
        <v>605</v>
      </c>
      <c r="AC187" s="6">
        <v>1</v>
      </c>
      <c r="AD187" s="8">
        <v>1210</v>
      </c>
      <c r="AE187" s="7">
        <v>605</v>
      </c>
      <c r="AF187" s="7">
        <v>605</v>
      </c>
      <c r="AG187" s="6">
        <v>1</v>
      </c>
      <c r="AH187" s="8">
        <v>1210</v>
      </c>
      <c r="AI187" s="7">
        <v>605</v>
      </c>
      <c r="AJ187" s="7">
        <v>605</v>
      </c>
      <c r="AK187" s="6">
        <v>1</v>
      </c>
      <c r="AL187" s="8">
        <v>1210</v>
      </c>
      <c r="BA187" s="197">
        <f t="shared" si="23"/>
        <v>812.5</v>
      </c>
      <c r="BD187" s="22"/>
      <c r="BE187" s="217">
        <f t="shared" si="24"/>
        <v>1625</v>
      </c>
      <c r="BF187" s="217">
        <f t="shared" si="25"/>
        <v>812.5</v>
      </c>
      <c r="BG187" s="7"/>
    </row>
    <row r="188" spans="1:59" ht="27" x14ac:dyDescent="0.3">
      <c r="A188" s="21">
        <f t="shared" si="26"/>
        <v>99</v>
      </c>
      <c r="B188" s="74">
        <v>11130339</v>
      </c>
      <c r="C188" s="92" t="s">
        <v>213</v>
      </c>
      <c r="D188" s="11" t="s">
        <v>7</v>
      </c>
      <c r="E188" s="1"/>
      <c r="F188" s="1"/>
      <c r="H188" s="7"/>
      <c r="J188" s="8"/>
      <c r="M188" s="6"/>
      <c r="N188" s="8"/>
      <c r="Q188" s="6"/>
      <c r="R188" s="8"/>
      <c r="S188" s="7">
        <v>81</v>
      </c>
      <c r="T188" s="7">
        <v>81</v>
      </c>
      <c r="U188" s="6">
        <v>1</v>
      </c>
      <c r="V188" s="8">
        <v>162</v>
      </c>
      <c r="W188" s="19"/>
      <c r="X188" s="202">
        <v>4140</v>
      </c>
      <c r="Y188" s="6">
        <v>1</v>
      </c>
      <c r="Z188" s="8">
        <v>162</v>
      </c>
      <c r="AA188" s="7">
        <v>81</v>
      </c>
      <c r="AB188" s="7">
        <v>81</v>
      </c>
      <c r="AC188" s="6">
        <v>1</v>
      </c>
      <c r="AD188" s="8">
        <v>162</v>
      </c>
      <c r="AE188" s="7">
        <v>81</v>
      </c>
      <c r="AF188" s="7">
        <v>81</v>
      </c>
      <c r="AG188" s="6">
        <v>1</v>
      </c>
      <c r="AH188" s="8">
        <v>162</v>
      </c>
      <c r="AI188" s="7">
        <v>81</v>
      </c>
      <c r="AJ188" s="7">
        <v>81</v>
      </c>
      <c r="AK188" s="6">
        <v>1</v>
      </c>
      <c r="AL188" s="8">
        <v>162</v>
      </c>
      <c r="BA188" s="197">
        <f t="shared" si="23"/>
        <v>2070</v>
      </c>
      <c r="BD188" s="22"/>
      <c r="BE188" s="217">
        <f t="shared" si="24"/>
        <v>4140</v>
      </c>
      <c r="BF188" s="217">
        <f t="shared" si="25"/>
        <v>2070</v>
      </c>
      <c r="BG188" s="7"/>
    </row>
    <row r="189" spans="1:59" x14ac:dyDescent="0.3">
      <c r="A189" s="21">
        <f t="shared" si="26"/>
        <v>100</v>
      </c>
      <c r="B189" s="74" t="s">
        <v>214</v>
      </c>
      <c r="C189" s="92" t="s">
        <v>215</v>
      </c>
      <c r="D189" s="11" t="s">
        <v>7</v>
      </c>
      <c r="E189" s="1"/>
      <c r="F189" s="1"/>
      <c r="H189" s="7"/>
      <c r="J189" s="8"/>
      <c r="M189" s="6"/>
      <c r="N189" s="8"/>
      <c r="Q189" s="6"/>
      <c r="R189" s="8"/>
      <c r="S189" s="7">
        <v>193.5</v>
      </c>
      <c r="T189" s="7">
        <v>193.5</v>
      </c>
      <c r="U189" s="6">
        <v>1</v>
      </c>
      <c r="V189" s="8">
        <v>387</v>
      </c>
      <c r="W189" s="19"/>
      <c r="X189" s="202">
        <v>10500</v>
      </c>
      <c r="Y189" s="6">
        <v>1</v>
      </c>
      <c r="Z189" s="8">
        <v>387</v>
      </c>
      <c r="AA189" s="7">
        <v>193.5</v>
      </c>
      <c r="AB189" s="7">
        <v>193.5</v>
      </c>
      <c r="AC189" s="6">
        <v>1</v>
      </c>
      <c r="AD189" s="8">
        <v>387</v>
      </c>
      <c r="AE189" s="7">
        <v>193.5</v>
      </c>
      <c r="AF189" s="7">
        <v>193.5</v>
      </c>
      <c r="AG189" s="6">
        <v>1</v>
      </c>
      <c r="AH189" s="8">
        <v>387</v>
      </c>
      <c r="AI189" s="7">
        <v>193.5</v>
      </c>
      <c r="AJ189" s="7">
        <v>193.5</v>
      </c>
      <c r="AK189" s="6">
        <v>1</v>
      </c>
      <c r="AL189" s="8">
        <v>387</v>
      </c>
      <c r="BA189" s="197">
        <f t="shared" si="23"/>
        <v>5250</v>
      </c>
      <c r="BD189" s="22"/>
      <c r="BE189" s="217">
        <f t="shared" si="24"/>
        <v>10500</v>
      </c>
      <c r="BF189" s="217">
        <f t="shared" si="25"/>
        <v>5250</v>
      </c>
      <c r="BG189" s="7"/>
    </row>
    <row r="190" spans="1:59" x14ac:dyDescent="0.3">
      <c r="A190" s="21">
        <f t="shared" si="26"/>
        <v>101</v>
      </c>
      <c r="B190" s="74" t="s">
        <v>216</v>
      </c>
      <c r="C190" s="92" t="s">
        <v>217</v>
      </c>
      <c r="D190" s="11" t="s">
        <v>7</v>
      </c>
      <c r="E190" s="1"/>
      <c r="F190" s="1"/>
      <c r="H190" s="7"/>
      <c r="J190" s="8"/>
      <c r="M190" s="6"/>
      <c r="N190" s="8"/>
      <c r="Q190" s="6"/>
      <c r="R190" s="8"/>
      <c r="S190" s="7">
        <v>242</v>
      </c>
      <c r="T190" s="7">
        <v>242</v>
      </c>
      <c r="U190" s="6">
        <v>1</v>
      </c>
      <c r="V190" s="8">
        <v>484</v>
      </c>
      <c r="W190" s="19"/>
      <c r="X190" s="202">
        <v>10500</v>
      </c>
      <c r="Y190" s="6">
        <v>1</v>
      </c>
      <c r="Z190" s="8">
        <v>484</v>
      </c>
      <c r="AA190" s="7">
        <v>242</v>
      </c>
      <c r="AB190" s="7">
        <v>242</v>
      </c>
      <c r="AC190" s="6">
        <v>1</v>
      </c>
      <c r="AD190" s="8">
        <v>484</v>
      </c>
      <c r="AE190" s="7">
        <v>242</v>
      </c>
      <c r="AF190" s="7">
        <v>242</v>
      </c>
      <c r="AG190" s="6">
        <v>1</v>
      </c>
      <c r="AH190" s="8">
        <v>484</v>
      </c>
      <c r="AI190" s="7">
        <v>242</v>
      </c>
      <c r="AJ190" s="7">
        <v>242</v>
      </c>
      <c r="AK190" s="6">
        <v>1</v>
      </c>
      <c r="AL190" s="8">
        <v>484</v>
      </c>
      <c r="BA190" s="197">
        <f t="shared" si="23"/>
        <v>5250</v>
      </c>
      <c r="BD190" s="22"/>
      <c r="BE190" s="217">
        <f t="shared" si="24"/>
        <v>10500</v>
      </c>
      <c r="BF190" s="217">
        <f t="shared" si="25"/>
        <v>5250</v>
      </c>
      <c r="BG190" s="7"/>
    </row>
    <row r="191" spans="1:59" s="16" customFormat="1" ht="27" x14ac:dyDescent="0.3">
      <c r="A191" s="21">
        <f t="shared" si="26"/>
        <v>102</v>
      </c>
      <c r="B191" s="74" t="s">
        <v>218</v>
      </c>
      <c r="C191" s="92" t="s">
        <v>219</v>
      </c>
      <c r="D191" s="17"/>
      <c r="H191" s="15"/>
      <c r="J191" s="15"/>
      <c r="N191" s="15"/>
      <c r="R191" s="15"/>
      <c r="S191" s="15"/>
      <c r="T191" s="15"/>
      <c r="V191" s="15"/>
      <c r="W191" s="133"/>
      <c r="X191" s="202">
        <v>14100</v>
      </c>
      <c r="Z191" s="8"/>
      <c r="AA191" s="8">
        <v>3000</v>
      </c>
      <c r="AB191" s="8">
        <v>3000</v>
      </c>
      <c r="AC191" s="16">
        <v>1</v>
      </c>
      <c r="AD191" s="8">
        <v>6000</v>
      </c>
      <c r="AE191" s="8">
        <v>3000</v>
      </c>
      <c r="AF191" s="8">
        <v>3000</v>
      </c>
      <c r="AG191" s="16">
        <v>1</v>
      </c>
      <c r="AH191" s="8">
        <v>6000</v>
      </c>
      <c r="AI191" s="8">
        <v>3000</v>
      </c>
      <c r="AJ191" s="8">
        <v>3000</v>
      </c>
      <c r="AK191" s="16">
        <v>1</v>
      </c>
      <c r="AL191" s="8">
        <v>6000</v>
      </c>
      <c r="BA191" s="197">
        <f t="shared" si="23"/>
        <v>7050</v>
      </c>
      <c r="BC191" s="121"/>
      <c r="BD191" s="34"/>
      <c r="BE191" s="217">
        <f t="shared" si="24"/>
        <v>14100</v>
      </c>
      <c r="BF191" s="217">
        <f t="shared" si="25"/>
        <v>7050</v>
      </c>
      <c r="BG191" s="7"/>
    </row>
    <row r="192" spans="1:59" ht="27" x14ac:dyDescent="0.3">
      <c r="A192" s="21">
        <f t="shared" si="26"/>
        <v>103</v>
      </c>
      <c r="B192" s="74" t="s">
        <v>220</v>
      </c>
      <c r="C192" s="92" t="s">
        <v>221</v>
      </c>
      <c r="D192" s="11"/>
      <c r="E192" s="1"/>
      <c r="F192" s="1"/>
      <c r="H192" s="7"/>
      <c r="J192" s="8"/>
      <c r="M192" s="6"/>
      <c r="N192" s="8"/>
      <c r="Q192" s="6"/>
      <c r="R192" s="8"/>
      <c r="S192" s="7"/>
      <c r="T192" s="7"/>
      <c r="U192" s="6"/>
      <c r="V192" s="8"/>
      <c r="W192" s="19"/>
      <c r="X192" s="202">
        <v>13980</v>
      </c>
      <c r="Y192" s="6"/>
      <c r="Z192" s="8"/>
      <c r="AA192" s="7">
        <v>1000</v>
      </c>
      <c r="AB192" s="7">
        <v>1000</v>
      </c>
      <c r="AC192" s="6">
        <v>1</v>
      </c>
      <c r="AD192" s="8">
        <v>2000</v>
      </c>
      <c r="AE192" s="7">
        <v>1000</v>
      </c>
      <c r="AF192" s="7">
        <v>1000</v>
      </c>
      <c r="AG192" s="6">
        <v>1</v>
      </c>
      <c r="AH192" s="8">
        <v>2000</v>
      </c>
      <c r="AI192" s="7">
        <v>1000</v>
      </c>
      <c r="AJ192" s="7">
        <v>1000</v>
      </c>
      <c r="AK192" s="6">
        <v>1</v>
      </c>
      <c r="AL192" s="8">
        <v>2000</v>
      </c>
      <c r="BA192" s="197">
        <f t="shared" si="23"/>
        <v>6990</v>
      </c>
      <c r="BD192" s="22"/>
      <c r="BE192" s="217">
        <f t="shared" si="24"/>
        <v>13980</v>
      </c>
      <c r="BF192" s="217">
        <f t="shared" si="25"/>
        <v>6990</v>
      </c>
      <c r="BG192" s="7"/>
    </row>
    <row r="193" spans="1:59" s="3" customFormat="1" ht="27.6" x14ac:dyDescent="0.35">
      <c r="A193" s="21">
        <f t="shared" si="26"/>
        <v>104</v>
      </c>
      <c r="B193" s="74" t="s">
        <v>222</v>
      </c>
      <c r="C193" s="92" t="s">
        <v>223</v>
      </c>
      <c r="D193" s="11"/>
      <c r="E193" s="1"/>
      <c r="F193" s="1">
        <f>SUM(F12:F190)</f>
        <v>54482.7</v>
      </c>
      <c r="G193" s="1">
        <f>SUM(G12:G190)</f>
        <v>27241.35</v>
      </c>
      <c r="H193" s="7">
        <f>SUM(H12:H190)</f>
        <v>27241.35</v>
      </c>
      <c r="I193" s="6"/>
      <c r="J193" s="8">
        <f>SUM(J12:J190)</f>
        <v>54482.7</v>
      </c>
      <c r="K193" s="1">
        <f>SUM(K12:K190)</f>
        <v>27241.35</v>
      </c>
      <c r="L193" s="1">
        <f>SUM(L12:L190)</f>
        <v>27241.35</v>
      </c>
      <c r="M193" s="6"/>
      <c r="N193" s="8">
        <f>SUM(N12:N190)</f>
        <v>54482.7</v>
      </c>
      <c r="O193" s="1">
        <f>SUM(O12:O190)</f>
        <v>27241.35</v>
      </c>
      <c r="P193" s="1">
        <f>SUM(P12:P190)</f>
        <v>27241.35</v>
      </c>
      <c r="Q193" s="6"/>
      <c r="R193" s="8">
        <f>SUM(R12:R190)</f>
        <v>54482.7</v>
      </c>
      <c r="S193" s="7">
        <f>SUM(S12:S190)</f>
        <v>38917.86</v>
      </c>
      <c r="T193" s="7">
        <f>SUM(T12:T190)</f>
        <v>38917.86</v>
      </c>
      <c r="U193" s="6"/>
      <c r="V193" s="8">
        <f>SUM(V12:V190)</f>
        <v>77835.72</v>
      </c>
      <c r="W193" s="19"/>
      <c r="X193" s="202">
        <v>13980</v>
      </c>
      <c r="Y193" s="14"/>
      <c r="Z193" s="14">
        <f>SUM(Z12:Z192)</f>
        <v>83251.72</v>
      </c>
      <c r="AA193" s="14">
        <f t="shared" ref="AA193:AJ193" si="27">SUM(AA12:AA192)</f>
        <v>45625.86</v>
      </c>
      <c r="AB193" s="14">
        <f t="shared" si="27"/>
        <v>45625.86</v>
      </c>
      <c r="AC193" s="14"/>
      <c r="AD193" s="14">
        <f t="shared" si="27"/>
        <v>91251.72</v>
      </c>
      <c r="AE193" s="14">
        <f t="shared" si="27"/>
        <v>44002.11</v>
      </c>
      <c r="AF193" s="14">
        <f t="shared" si="27"/>
        <v>44002.11</v>
      </c>
      <c r="AG193" s="14"/>
      <c r="AH193" s="14">
        <f t="shared" si="27"/>
        <v>88004.22</v>
      </c>
      <c r="AI193" s="14">
        <f t="shared" si="27"/>
        <v>44002.11</v>
      </c>
      <c r="AJ193" s="14">
        <f t="shared" si="27"/>
        <v>44002.11</v>
      </c>
      <c r="AK193" s="14"/>
      <c r="AL193" s="14">
        <f t="shared" ref="AL193:AM193" si="28">SUM(AL12:AL192)</f>
        <v>88004.22</v>
      </c>
      <c r="AM193" s="14">
        <f t="shared" si="28"/>
        <v>0</v>
      </c>
      <c r="BA193" s="197">
        <f t="shared" si="23"/>
        <v>6990</v>
      </c>
      <c r="BC193" s="122"/>
      <c r="BD193" s="33"/>
      <c r="BE193" s="217">
        <f t="shared" si="24"/>
        <v>13980</v>
      </c>
      <c r="BF193" s="217">
        <f t="shared" si="25"/>
        <v>6990</v>
      </c>
      <c r="BG193" s="7"/>
    </row>
    <row r="194" spans="1:59" s="3" customFormat="1" ht="27.6" x14ac:dyDescent="0.35">
      <c r="A194" s="21">
        <f t="shared" si="26"/>
        <v>105</v>
      </c>
      <c r="B194" s="74" t="s">
        <v>224</v>
      </c>
      <c r="C194" s="92" t="s">
        <v>225</v>
      </c>
      <c r="D194" s="11"/>
      <c r="E194" s="1"/>
      <c r="F194" s="1"/>
      <c r="G194" s="1"/>
      <c r="H194" s="7"/>
      <c r="I194" s="6"/>
      <c r="J194" s="8"/>
      <c r="K194" s="1"/>
      <c r="L194" s="1"/>
      <c r="M194" s="6"/>
      <c r="N194" s="8"/>
      <c r="O194" s="1"/>
      <c r="P194" s="1"/>
      <c r="Q194" s="6"/>
      <c r="R194" s="8"/>
      <c r="S194" s="7"/>
      <c r="T194" s="7"/>
      <c r="U194" s="6"/>
      <c r="V194" s="8"/>
      <c r="W194" s="19"/>
      <c r="X194" s="202">
        <v>9320</v>
      </c>
      <c r="BA194" s="197">
        <f t="shared" si="23"/>
        <v>4660</v>
      </c>
      <c r="BC194" s="122"/>
      <c r="BD194" s="33"/>
      <c r="BE194" s="217">
        <f t="shared" si="24"/>
        <v>9320</v>
      </c>
      <c r="BF194" s="217">
        <f t="shared" si="25"/>
        <v>4660</v>
      </c>
      <c r="BG194" s="7"/>
    </row>
    <row r="195" spans="1:59" ht="16.5" customHeight="1" x14ac:dyDescent="0.3">
      <c r="A195" s="21">
        <f t="shared" si="26"/>
        <v>106</v>
      </c>
      <c r="B195" s="74">
        <v>11130389</v>
      </c>
      <c r="C195" s="73" t="s">
        <v>226</v>
      </c>
      <c r="D195" s="11" t="s">
        <v>7</v>
      </c>
      <c r="E195" s="1">
        <v>75</v>
      </c>
      <c r="F195" s="1">
        <v>525</v>
      </c>
      <c r="G195" s="1">
        <v>262.5</v>
      </c>
      <c r="H195" s="7">
        <v>262.5</v>
      </c>
      <c r="I195" s="6">
        <v>75</v>
      </c>
      <c r="J195" s="8">
        <v>525</v>
      </c>
      <c r="K195" s="1">
        <v>262.5</v>
      </c>
      <c r="L195" s="1">
        <v>262.5</v>
      </c>
      <c r="M195" s="6">
        <v>75</v>
      </c>
      <c r="N195" s="8">
        <v>525</v>
      </c>
      <c r="O195" s="1">
        <v>262.5</v>
      </c>
      <c r="P195" s="1">
        <v>262.5</v>
      </c>
      <c r="Q195" s="6">
        <v>75</v>
      </c>
      <c r="R195" s="8">
        <v>525</v>
      </c>
      <c r="S195" s="7">
        <v>262.5</v>
      </c>
      <c r="T195" s="7">
        <v>262.5</v>
      </c>
      <c r="U195" s="6">
        <v>75</v>
      </c>
      <c r="V195" s="8">
        <v>525</v>
      </c>
      <c r="W195" s="19"/>
      <c r="X195" s="202">
        <v>3960</v>
      </c>
      <c r="Y195" s="6">
        <v>75</v>
      </c>
      <c r="Z195" s="9">
        <v>525</v>
      </c>
      <c r="AA195" s="7">
        <v>262.5</v>
      </c>
      <c r="AB195" s="7">
        <v>262.5</v>
      </c>
      <c r="AC195" s="6">
        <v>75</v>
      </c>
      <c r="AD195" s="9">
        <v>525</v>
      </c>
      <c r="AE195" s="7">
        <v>262.5</v>
      </c>
      <c r="AF195" s="7">
        <v>262.5</v>
      </c>
      <c r="AG195" s="6">
        <v>75</v>
      </c>
      <c r="AH195" s="9">
        <v>525</v>
      </c>
      <c r="AI195" s="7">
        <v>262.5</v>
      </c>
      <c r="AJ195" s="7">
        <v>262.5</v>
      </c>
      <c r="AK195" s="6">
        <v>75</v>
      </c>
      <c r="AL195" s="9">
        <v>525</v>
      </c>
      <c r="BA195" s="197">
        <f t="shared" si="23"/>
        <v>1980</v>
      </c>
      <c r="BD195" s="22"/>
      <c r="BE195" s="217">
        <f t="shared" si="24"/>
        <v>3960</v>
      </c>
      <c r="BF195" s="217">
        <f t="shared" si="25"/>
        <v>1980</v>
      </c>
      <c r="BG195" s="7"/>
    </row>
    <row r="196" spans="1:59" x14ac:dyDescent="0.3">
      <c r="A196" s="21">
        <f t="shared" si="26"/>
        <v>107</v>
      </c>
      <c r="B196" s="74" t="s">
        <v>227</v>
      </c>
      <c r="C196" s="73" t="s">
        <v>228</v>
      </c>
      <c r="D196" s="11" t="s">
        <v>7</v>
      </c>
      <c r="E196" s="1">
        <v>65</v>
      </c>
      <c r="F196" s="1">
        <v>910</v>
      </c>
      <c r="G196" s="1">
        <v>455</v>
      </c>
      <c r="H196" s="7">
        <v>455</v>
      </c>
      <c r="I196" s="6">
        <v>65</v>
      </c>
      <c r="J196" s="8">
        <v>910</v>
      </c>
      <c r="K196" s="1">
        <v>455</v>
      </c>
      <c r="L196" s="1">
        <v>455</v>
      </c>
      <c r="M196" s="6">
        <v>65</v>
      </c>
      <c r="N196" s="8">
        <v>910</v>
      </c>
      <c r="O196" s="1">
        <v>455</v>
      </c>
      <c r="P196" s="1">
        <v>455</v>
      </c>
      <c r="Q196" s="6">
        <v>65</v>
      </c>
      <c r="R196" s="8">
        <v>910</v>
      </c>
      <c r="S196" s="7">
        <v>455</v>
      </c>
      <c r="T196" s="7">
        <v>455</v>
      </c>
      <c r="U196" s="6">
        <v>65</v>
      </c>
      <c r="V196" s="8">
        <v>910</v>
      </c>
      <c r="W196" s="19"/>
      <c r="X196" s="202">
        <v>3276</v>
      </c>
      <c r="Y196" s="6">
        <v>65</v>
      </c>
      <c r="Z196" s="9">
        <v>910</v>
      </c>
      <c r="AA196" s="7">
        <v>455</v>
      </c>
      <c r="AB196" s="7">
        <v>455</v>
      </c>
      <c r="AC196" s="6">
        <v>65</v>
      </c>
      <c r="AD196" s="9">
        <v>910</v>
      </c>
      <c r="AE196" s="7">
        <v>455</v>
      </c>
      <c r="AF196" s="7">
        <v>455</v>
      </c>
      <c r="AG196" s="6">
        <v>65</v>
      </c>
      <c r="AH196" s="9">
        <v>910</v>
      </c>
      <c r="AI196" s="7">
        <v>455</v>
      </c>
      <c r="AJ196" s="7">
        <v>455</v>
      </c>
      <c r="AK196" s="6">
        <v>65</v>
      </c>
      <c r="AL196" s="9">
        <v>910</v>
      </c>
      <c r="BA196" s="197">
        <f t="shared" si="23"/>
        <v>1638</v>
      </c>
      <c r="BD196" s="22"/>
      <c r="BE196" s="217">
        <f t="shared" si="24"/>
        <v>3276</v>
      </c>
      <c r="BF196" s="217">
        <f t="shared" si="25"/>
        <v>1638</v>
      </c>
      <c r="BG196" s="7"/>
    </row>
    <row r="197" spans="1:59" x14ac:dyDescent="0.3">
      <c r="A197" s="21">
        <f t="shared" si="26"/>
        <v>108</v>
      </c>
      <c r="B197" s="74" t="s">
        <v>229</v>
      </c>
      <c r="C197" s="73" t="s">
        <v>230</v>
      </c>
      <c r="D197" s="11" t="s">
        <v>7</v>
      </c>
      <c r="E197" s="1">
        <v>55</v>
      </c>
      <c r="F197" s="1">
        <v>275</v>
      </c>
      <c r="G197" s="1">
        <v>137.5</v>
      </c>
      <c r="H197" s="7">
        <v>137.5</v>
      </c>
      <c r="I197" s="6">
        <v>55</v>
      </c>
      <c r="J197" s="8">
        <v>275</v>
      </c>
      <c r="K197" s="1">
        <v>137.5</v>
      </c>
      <c r="L197" s="1">
        <v>137.5</v>
      </c>
      <c r="M197" s="6">
        <v>55</v>
      </c>
      <c r="N197" s="8">
        <v>275</v>
      </c>
      <c r="O197" s="1">
        <v>137.5</v>
      </c>
      <c r="P197" s="1">
        <v>137.5</v>
      </c>
      <c r="Q197" s="6">
        <v>55</v>
      </c>
      <c r="R197" s="8">
        <v>275</v>
      </c>
      <c r="S197" s="7">
        <v>137.5</v>
      </c>
      <c r="T197" s="7">
        <v>137.5</v>
      </c>
      <c r="U197" s="6">
        <v>55</v>
      </c>
      <c r="V197" s="8">
        <v>275</v>
      </c>
      <c r="W197" s="19"/>
      <c r="X197" s="202">
        <v>3400</v>
      </c>
      <c r="Y197" s="6">
        <v>55</v>
      </c>
      <c r="Z197" s="9">
        <v>275</v>
      </c>
      <c r="AA197" s="7">
        <v>137.5</v>
      </c>
      <c r="AB197" s="7">
        <v>137.5</v>
      </c>
      <c r="AC197" s="6">
        <v>55</v>
      </c>
      <c r="AD197" s="9">
        <v>275</v>
      </c>
      <c r="AE197" s="7">
        <v>137.5</v>
      </c>
      <c r="AF197" s="7">
        <v>137.5</v>
      </c>
      <c r="AG197" s="6">
        <v>55</v>
      </c>
      <c r="AH197" s="9">
        <v>275</v>
      </c>
      <c r="AI197" s="7">
        <v>137.5</v>
      </c>
      <c r="AJ197" s="7">
        <v>137.5</v>
      </c>
      <c r="AK197" s="6">
        <v>55</v>
      </c>
      <c r="AL197" s="9">
        <v>275</v>
      </c>
      <c r="BA197" s="197">
        <f t="shared" si="23"/>
        <v>1700</v>
      </c>
      <c r="BD197" s="22"/>
      <c r="BE197" s="217">
        <f t="shared" si="24"/>
        <v>3400</v>
      </c>
      <c r="BF197" s="217">
        <f t="shared" si="25"/>
        <v>1700</v>
      </c>
      <c r="BG197" s="7"/>
    </row>
    <row r="198" spans="1:59" ht="27" x14ac:dyDescent="0.3">
      <c r="A198" s="21">
        <f t="shared" si="26"/>
        <v>109</v>
      </c>
      <c r="B198" s="74" t="s">
        <v>231</v>
      </c>
      <c r="C198" s="92" t="s">
        <v>232</v>
      </c>
      <c r="D198" s="11" t="s">
        <v>7</v>
      </c>
      <c r="E198" s="1">
        <v>23</v>
      </c>
      <c r="F198" s="1">
        <v>230</v>
      </c>
      <c r="G198" s="1">
        <v>115</v>
      </c>
      <c r="H198" s="7">
        <v>115</v>
      </c>
      <c r="I198" s="6">
        <v>23</v>
      </c>
      <c r="J198" s="8">
        <v>230</v>
      </c>
      <c r="K198" s="1">
        <v>115</v>
      </c>
      <c r="L198" s="1">
        <v>115</v>
      </c>
      <c r="M198" s="6">
        <v>23</v>
      </c>
      <c r="N198" s="8">
        <v>230</v>
      </c>
      <c r="O198" s="1">
        <v>115</v>
      </c>
      <c r="P198" s="1">
        <v>115</v>
      </c>
      <c r="Q198" s="6">
        <v>23</v>
      </c>
      <c r="R198" s="8">
        <v>230</v>
      </c>
      <c r="S198" s="7">
        <v>115</v>
      </c>
      <c r="T198" s="7">
        <v>115</v>
      </c>
      <c r="U198" s="6">
        <v>23</v>
      </c>
      <c r="V198" s="8">
        <v>230</v>
      </c>
      <c r="W198" s="19"/>
      <c r="X198" s="202">
        <v>10440</v>
      </c>
      <c r="Y198" s="6">
        <v>23</v>
      </c>
      <c r="Z198" s="9">
        <v>230</v>
      </c>
      <c r="AA198" s="7">
        <v>115</v>
      </c>
      <c r="AB198" s="7">
        <v>115</v>
      </c>
      <c r="AC198" s="6">
        <v>23</v>
      </c>
      <c r="AD198" s="9">
        <v>230</v>
      </c>
      <c r="AE198" s="7">
        <v>115</v>
      </c>
      <c r="AF198" s="7">
        <v>115</v>
      </c>
      <c r="AG198" s="6">
        <v>23</v>
      </c>
      <c r="AH198" s="9">
        <v>230</v>
      </c>
      <c r="AI198" s="7">
        <v>115</v>
      </c>
      <c r="AJ198" s="7">
        <v>115</v>
      </c>
      <c r="AK198" s="6">
        <v>23</v>
      </c>
      <c r="AL198" s="9">
        <v>230</v>
      </c>
      <c r="BA198" s="197">
        <f t="shared" si="23"/>
        <v>5220</v>
      </c>
      <c r="BD198" s="22"/>
      <c r="BE198" s="217">
        <f t="shared" si="24"/>
        <v>10440</v>
      </c>
      <c r="BF198" s="217">
        <f t="shared" si="25"/>
        <v>5220</v>
      </c>
      <c r="BG198" s="7"/>
    </row>
    <row r="199" spans="1:59" ht="27" x14ac:dyDescent="0.3">
      <c r="A199" s="21">
        <f t="shared" si="26"/>
        <v>110</v>
      </c>
      <c r="B199" s="74" t="s">
        <v>233</v>
      </c>
      <c r="C199" s="92" t="s">
        <v>234</v>
      </c>
      <c r="D199" s="11" t="s">
        <v>7</v>
      </c>
      <c r="E199" s="1">
        <v>25</v>
      </c>
      <c r="F199" s="1">
        <v>375</v>
      </c>
      <c r="G199" s="1">
        <v>188</v>
      </c>
      <c r="H199" s="7">
        <v>187</v>
      </c>
      <c r="I199" s="6">
        <v>25</v>
      </c>
      <c r="J199" s="8">
        <v>375</v>
      </c>
      <c r="K199" s="1">
        <v>188</v>
      </c>
      <c r="L199" s="1">
        <v>187</v>
      </c>
      <c r="M199" s="6">
        <v>25</v>
      </c>
      <c r="N199" s="8">
        <v>375</v>
      </c>
      <c r="O199" s="1">
        <v>188</v>
      </c>
      <c r="P199" s="1">
        <v>187</v>
      </c>
      <c r="Q199" s="6">
        <v>25</v>
      </c>
      <c r="R199" s="8">
        <v>375</v>
      </c>
      <c r="S199" s="7">
        <v>188</v>
      </c>
      <c r="T199" s="7">
        <v>187</v>
      </c>
      <c r="U199" s="6">
        <v>25</v>
      </c>
      <c r="V199" s="8">
        <v>375</v>
      </c>
      <c r="W199" s="19"/>
      <c r="X199" s="202">
        <v>8640</v>
      </c>
      <c r="Y199" s="6">
        <v>25</v>
      </c>
      <c r="Z199" s="9">
        <v>375</v>
      </c>
      <c r="AA199" s="7">
        <v>188</v>
      </c>
      <c r="AB199" s="7">
        <v>187</v>
      </c>
      <c r="AC199" s="6">
        <v>25</v>
      </c>
      <c r="AD199" s="9">
        <v>375</v>
      </c>
      <c r="AE199" s="7">
        <v>188</v>
      </c>
      <c r="AF199" s="7">
        <v>187</v>
      </c>
      <c r="AG199" s="6">
        <v>25</v>
      </c>
      <c r="AH199" s="9">
        <v>375</v>
      </c>
      <c r="AI199" s="7">
        <v>188</v>
      </c>
      <c r="AJ199" s="7">
        <v>187</v>
      </c>
      <c r="AK199" s="6">
        <v>25</v>
      </c>
      <c r="AL199" s="9">
        <v>375</v>
      </c>
      <c r="BA199" s="197">
        <f t="shared" si="23"/>
        <v>4320</v>
      </c>
      <c r="BD199" s="22"/>
      <c r="BE199" s="217">
        <f t="shared" si="24"/>
        <v>8640</v>
      </c>
      <c r="BF199" s="217">
        <f t="shared" si="25"/>
        <v>4320</v>
      </c>
      <c r="BG199" s="7"/>
    </row>
    <row r="200" spans="1:59" ht="27" x14ac:dyDescent="0.3">
      <c r="A200" s="21">
        <f t="shared" si="26"/>
        <v>111</v>
      </c>
      <c r="B200" s="74">
        <v>11130404</v>
      </c>
      <c r="C200" s="92" t="s">
        <v>235</v>
      </c>
      <c r="D200" s="11" t="s">
        <v>7</v>
      </c>
      <c r="E200" s="1">
        <v>10</v>
      </c>
      <c r="F200" s="1">
        <v>200</v>
      </c>
      <c r="G200" s="1">
        <v>100</v>
      </c>
      <c r="H200" s="7">
        <v>100</v>
      </c>
      <c r="I200" s="6">
        <v>10</v>
      </c>
      <c r="J200" s="8">
        <v>200</v>
      </c>
      <c r="K200" s="1">
        <v>100</v>
      </c>
      <c r="L200" s="1">
        <v>100</v>
      </c>
      <c r="M200" s="6">
        <v>10</v>
      </c>
      <c r="N200" s="8">
        <v>200</v>
      </c>
      <c r="O200" s="1">
        <v>100</v>
      </c>
      <c r="P200" s="1">
        <v>100</v>
      </c>
      <c r="Q200" s="6">
        <v>10</v>
      </c>
      <c r="R200" s="8">
        <v>200</v>
      </c>
      <c r="S200" s="7">
        <v>100</v>
      </c>
      <c r="T200" s="7">
        <v>100</v>
      </c>
      <c r="U200" s="6">
        <v>10</v>
      </c>
      <c r="V200" s="8">
        <v>200</v>
      </c>
      <c r="W200" s="19"/>
      <c r="X200" s="202">
        <v>4560</v>
      </c>
      <c r="Y200" s="6">
        <v>10</v>
      </c>
      <c r="Z200" s="9">
        <v>200</v>
      </c>
      <c r="AA200" s="7">
        <v>100</v>
      </c>
      <c r="AB200" s="7">
        <v>100</v>
      </c>
      <c r="AC200" s="6">
        <v>10</v>
      </c>
      <c r="AD200" s="9">
        <v>200</v>
      </c>
      <c r="AE200" s="7">
        <v>100</v>
      </c>
      <c r="AF200" s="7">
        <v>100</v>
      </c>
      <c r="AG200" s="6">
        <v>10</v>
      </c>
      <c r="AH200" s="9">
        <v>200</v>
      </c>
      <c r="AI200" s="7">
        <v>100</v>
      </c>
      <c r="AJ200" s="7">
        <v>100</v>
      </c>
      <c r="AK200" s="6">
        <v>10</v>
      </c>
      <c r="AL200" s="9">
        <v>200</v>
      </c>
      <c r="BA200" s="197">
        <f t="shared" si="23"/>
        <v>2280</v>
      </c>
      <c r="BD200" s="22"/>
      <c r="BE200" s="217">
        <f t="shared" si="24"/>
        <v>4560</v>
      </c>
      <c r="BF200" s="217">
        <f t="shared" si="25"/>
        <v>2280</v>
      </c>
      <c r="BG200" s="7"/>
    </row>
    <row r="201" spans="1:59" ht="27" x14ac:dyDescent="0.3">
      <c r="A201" s="21">
        <f t="shared" si="26"/>
        <v>112</v>
      </c>
      <c r="B201" s="74" t="s">
        <v>236</v>
      </c>
      <c r="C201" s="92" t="s">
        <v>237</v>
      </c>
      <c r="D201" s="11" t="s">
        <v>7</v>
      </c>
      <c r="E201" s="1">
        <v>4</v>
      </c>
      <c r="F201" s="1">
        <v>162</v>
      </c>
      <c r="G201" s="1">
        <v>81</v>
      </c>
      <c r="H201" s="7">
        <v>81</v>
      </c>
      <c r="I201" s="6">
        <v>4</v>
      </c>
      <c r="J201" s="8">
        <v>162</v>
      </c>
      <c r="K201" s="1">
        <v>81</v>
      </c>
      <c r="L201" s="1">
        <v>81</v>
      </c>
      <c r="M201" s="6">
        <v>4</v>
      </c>
      <c r="N201" s="8">
        <v>162</v>
      </c>
      <c r="O201" s="1">
        <v>81</v>
      </c>
      <c r="P201" s="1">
        <v>81</v>
      </c>
      <c r="Q201" s="6">
        <v>4</v>
      </c>
      <c r="R201" s="8">
        <v>162</v>
      </c>
      <c r="S201" s="7">
        <v>81</v>
      </c>
      <c r="T201" s="7">
        <v>81</v>
      </c>
      <c r="U201" s="6">
        <v>4</v>
      </c>
      <c r="V201" s="8">
        <v>162</v>
      </c>
      <c r="W201" s="19"/>
      <c r="X201" s="202">
        <v>5200</v>
      </c>
      <c r="Y201" s="6">
        <v>4</v>
      </c>
      <c r="Z201" s="9">
        <v>162</v>
      </c>
      <c r="AA201" s="7">
        <v>81</v>
      </c>
      <c r="AB201" s="7">
        <v>81</v>
      </c>
      <c r="AC201" s="6">
        <v>4</v>
      </c>
      <c r="AD201" s="9">
        <v>162</v>
      </c>
      <c r="AE201" s="7">
        <v>81</v>
      </c>
      <c r="AF201" s="7">
        <v>81</v>
      </c>
      <c r="AG201" s="6">
        <v>4</v>
      </c>
      <c r="AH201" s="9">
        <v>162</v>
      </c>
      <c r="AI201" s="7">
        <v>81</v>
      </c>
      <c r="AJ201" s="7">
        <v>81</v>
      </c>
      <c r="AK201" s="6">
        <v>4</v>
      </c>
      <c r="AL201" s="9">
        <v>162</v>
      </c>
      <c r="BA201" s="197">
        <v>2600</v>
      </c>
      <c r="BD201" s="22"/>
      <c r="BE201" s="217">
        <f t="shared" si="24"/>
        <v>5200</v>
      </c>
      <c r="BF201" s="217">
        <f t="shared" si="25"/>
        <v>2600</v>
      </c>
      <c r="BG201" s="7"/>
    </row>
    <row r="202" spans="1:59" ht="15.75" customHeight="1" x14ac:dyDescent="0.3">
      <c r="A202" s="21">
        <f t="shared" si="26"/>
        <v>113</v>
      </c>
      <c r="B202" s="74" t="s">
        <v>238</v>
      </c>
      <c r="C202" s="73" t="s">
        <v>239</v>
      </c>
      <c r="D202" s="11" t="s">
        <v>7</v>
      </c>
      <c r="E202" s="1">
        <v>13</v>
      </c>
      <c r="F202" s="1">
        <v>585</v>
      </c>
      <c r="G202" s="1">
        <v>292</v>
      </c>
      <c r="H202" s="7">
        <v>293</v>
      </c>
      <c r="I202" s="6">
        <v>13</v>
      </c>
      <c r="J202" s="8">
        <v>585</v>
      </c>
      <c r="K202" s="1">
        <v>292</v>
      </c>
      <c r="L202" s="1">
        <v>293</v>
      </c>
      <c r="M202" s="6">
        <v>13</v>
      </c>
      <c r="N202" s="8">
        <v>585</v>
      </c>
      <c r="O202" s="1">
        <v>292</v>
      </c>
      <c r="P202" s="1">
        <v>293</v>
      </c>
      <c r="Q202" s="6">
        <v>13</v>
      </c>
      <c r="R202" s="8">
        <v>585</v>
      </c>
      <c r="S202" s="7">
        <v>292</v>
      </c>
      <c r="T202" s="7">
        <v>293</v>
      </c>
      <c r="U202" s="6">
        <v>13</v>
      </c>
      <c r="V202" s="8">
        <v>585</v>
      </c>
      <c r="W202" s="19"/>
      <c r="X202" s="202">
        <v>7500</v>
      </c>
      <c r="Y202" s="6">
        <v>13</v>
      </c>
      <c r="Z202" s="9">
        <v>585</v>
      </c>
      <c r="AA202" s="7">
        <v>292</v>
      </c>
      <c r="AB202" s="7">
        <v>293</v>
      </c>
      <c r="AC202" s="6">
        <v>13</v>
      </c>
      <c r="AD202" s="9">
        <v>585</v>
      </c>
      <c r="AE202" s="7">
        <v>292</v>
      </c>
      <c r="AF202" s="7">
        <v>293</v>
      </c>
      <c r="AG202" s="6">
        <v>13</v>
      </c>
      <c r="AH202" s="9">
        <v>585</v>
      </c>
      <c r="AI202" s="7">
        <v>292</v>
      </c>
      <c r="AJ202" s="7">
        <v>293</v>
      </c>
      <c r="AK202" s="6">
        <v>13</v>
      </c>
      <c r="AL202" s="9">
        <v>585</v>
      </c>
      <c r="BA202" s="197">
        <f t="shared" ref="BA202:BA265" si="29">X202/2</f>
        <v>3750</v>
      </c>
      <c r="BD202" s="22"/>
      <c r="BE202" s="217">
        <f t="shared" si="24"/>
        <v>7500</v>
      </c>
      <c r="BF202" s="217">
        <f t="shared" si="25"/>
        <v>3750</v>
      </c>
      <c r="BG202" s="7"/>
    </row>
    <row r="203" spans="1:59" ht="27" x14ac:dyDescent="0.3">
      <c r="A203" s="21">
        <f t="shared" si="26"/>
        <v>114</v>
      </c>
      <c r="B203" s="74">
        <v>11130412</v>
      </c>
      <c r="C203" s="92" t="s">
        <v>240</v>
      </c>
      <c r="D203" s="11" t="s">
        <v>7</v>
      </c>
      <c r="E203" s="1">
        <v>10</v>
      </c>
      <c r="F203" s="1">
        <v>60</v>
      </c>
      <c r="G203" s="1">
        <v>30</v>
      </c>
      <c r="H203" s="7">
        <v>30</v>
      </c>
      <c r="I203" s="6">
        <v>10</v>
      </c>
      <c r="J203" s="8">
        <v>60</v>
      </c>
      <c r="K203" s="1">
        <v>30</v>
      </c>
      <c r="L203" s="1">
        <v>30</v>
      </c>
      <c r="M203" s="6">
        <v>10</v>
      </c>
      <c r="N203" s="8">
        <v>60</v>
      </c>
      <c r="O203" s="1">
        <v>30</v>
      </c>
      <c r="P203" s="1">
        <v>30</v>
      </c>
      <c r="Q203" s="6">
        <v>10</v>
      </c>
      <c r="R203" s="8">
        <v>60</v>
      </c>
      <c r="S203" s="7">
        <v>30</v>
      </c>
      <c r="T203" s="7">
        <v>30</v>
      </c>
      <c r="U203" s="6">
        <v>10</v>
      </c>
      <c r="V203" s="8">
        <v>60</v>
      </c>
      <c r="W203" s="19"/>
      <c r="X203" s="202">
        <v>5098</v>
      </c>
      <c r="Y203" s="6">
        <v>10</v>
      </c>
      <c r="Z203" s="9">
        <v>60</v>
      </c>
      <c r="AA203" s="7">
        <v>30</v>
      </c>
      <c r="AB203" s="7">
        <v>30</v>
      </c>
      <c r="AC203" s="6">
        <v>10</v>
      </c>
      <c r="AD203" s="9">
        <v>60</v>
      </c>
      <c r="AE203" s="7">
        <v>30</v>
      </c>
      <c r="AF203" s="7">
        <v>30</v>
      </c>
      <c r="AG203" s="6">
        <v>10</v>
      </c>
      <c r="AH203" s="9">
        <v>60</v>
      </c>
      <c r="AI203" s="7">
        <v>30</v>
      </c>
      <c r="AJ203" s="7">
        <v>30</v>
      </c>
      <c r="AK203" s="6">
        <v>10</v>
      </c>
      <c r="AL203" s="9">
        <v>60</v>
      </c>
      <c r="BA203" s="197">
        <f t="shared" si="29"/>
        <v>2549</v>
      </c>
      <c r="BD203" s="22"/>
      <c r="BE203" s="217">
        <f t="shared" si="24"/>
        <v>5098</v>
      </c>
      <c r="BF203" s="217">
        <f t="shared" si="25"/>
        <v>2549</v>
      </c>
      <c r="BG203" s="7"/>
    </row>
    <row r="204" spans="1:59" ht="14.25" customHeight="1" x14ac:dyDescent="0.3">
      <c r="A204" s="21">
        <f t="shared" si="26"/>
        <v>115</v>
      </c>
      <c r="B204" s="74" t="s">
        <v>241</v>
      </c>
      <c r="C204" s="73" t="s">
        <v>242</v>
      </c>
      <c r="D204" s="11" t="s">
        <v>7</v>
      </c>
      <c r="E204" s="1">
        <v>25</v>
      </c>
      <c r="F204" s="1">
        <v>1875</v>
      </c>
      <c r="G204" s="1">
        <v>937.5</v>
      </c>
      <c r="H204" s="7">
        <v>937.5</v>
      </c>
      <c r="I204" s="6">
        <v>25</v>
      </c>
      <c r="J204" s="8">
        <v>1875</v>
      </c>
      <c r="K204" s="1">
        <v>937.5</v>
      </c>
      <c r="L204" s="1">
        <v>937.5</v>
      </c>
      <c r="M204" s="6">
        <v>25</v>
      </c>
      <c r="N204" s="8">
        <v>1875</v>
      </c>
      <c r="O204" s="1">
        <v>937.5</v>
      </c>
      <c r="P204" s="1">
        <v>937.5</v>
      </c>
      <c r="Q204" s="6">
        <v>25</v>
      </c>
      <c r="R204" s="8">
        <v>1875</v>
      </c>
      <c r="S204" s="7">
        <v>937.5</v>
      </c>
      <c r="T204" s="7">
        <v>937.5</v>
      </c>
      <c r="U204" s="6">
        <v>25</v>
      </c>
      <c r="V204" s="8">
        <v>1875</v>
      </c>
      <c r="W204" s="19"/>
      <c r="X204" s="202">
        <v>11264</v>
      </c>
      <c r="Y204" s="6">
        <v>25</v>
      </c>
      <c r="Z204" s="7">
        <v>1875</v>
      </c>
      <c r="AA204" s="7">
        <v>937.5</v>
      </c>
      <c r="AB204" s="7">
        <v>937.5</v>
      </c>
      <c r="AC204" s="6">
        <v>25</v>
      </c>
      <c r="AD204" s="7">
        <v>1875</v>
      </c>
      <c r="AE204" s="7">
        <v>937.5</v>
      </c>
      <c r="AF204" s="7">
        <v>937.5</v>
      </c>
      <c r="AG204" s="6">
        <v>25</v>
      </c>
      <c r="AH204" s="7">
        <v>1875</v>
      </c>
      <c r="AI204" s="7">
        <v>937.5</v>
      </c>
      <c r="AJ204" s="7">
        <v>937.5</v>
      </c>
      <c r="AK204" s="6">
        <v>25</v>
      </c>
      <c r="AL204" s="7">
        <v>1875</v>
      </c>
      <c r="BA204" s="197">
        <f t="shared" si="29"/>
        <v>5632</v>
      </c>
      <c r="BD204" s="22"/>
      <c r="BE204" s="217">
        <f t="shared" si="24"/>
        <v>11264</v>
      </c>
      <c r="BF204" s="217">
        <f t="shared" si="25"/>
        <v>5632</v>
      </c>
      <c r="BG204" s="7"/>
    </row>
    <row r="205" spans="1:59" ht="14.25" customHeight="1" x14ac:dyDescent="0.3">
      <c r="A205" s="21">
        <f t="shared" si="26"/>
        <v>116</v>
      </c>
      <c r="B205" s="74" t="s">
        <v>243</v>
      </c>
      <c r="C205" s="73" t="s">
        <v>244</v>
      </c>
      <c r="D205" s="11" t="s">
        <v>7</v>
      </c>
      <c r="E205" s="1">
        <v>25</v>
      </c>
      <c r="F205" s="1">
        <v>4000</v>
      </c>
      <c r="G205" s="1">
        <v>2000</v>
      </c>
      <c r="H205" s="7">
        <v>2000</v>
      </c>
      <c r="I205" s="6">
        <v>25</v>
      </c>
      <c r="J205" s="8">
        <v>4000</v>
      </c>
      <c r="K205" s="1">
        <v>2000</v>
      </c>
      <c r="L205" s="1">
        <v>2000</v>
      </c>
      <c r="M205" s="6">
        <v>25</v>
      </c>
      <c r="N205" s="8">
        <v>4000</v>
      </c>
      <c r="O205" s="1">
        <v>2000</v>
      </c>
      <c r="P205" s="1">
        <v>2000</v>
      </c>
      <c r="Q205" s="6">
        <v>25</v>
      </c>
      <c r="R205" s="8">
        <v>4000</v>
      </c>
      <c r="S205" s="7">
        <v>2000</v>
      </c>
      <c r="T205" s="7">
        <v>2000</v>
      </c>
      <c r="U205" s="6">
        <v>25</v>
      </c>
      <c r="V205" s="8">
        <v>4000</v>
      </c>
      <c r="W205" s="19"/>
      <c r="X205" s="202">
        <v>8126</v>
      </c>
      <c r="Y205" s="6">
        <v>25</v>
      </c>
      <c r="Z205" s="7">
        <v>4000</v>
      </c>
      <c r="AA205" s="7">
        <v>2000</v>
      </c>
      <c r="AB205" s="7">
        <v>2000</v>
      </c>
      <c r="AC205" s="6">
        <v>25</v>
      </c>
      <c r="AD205" s="7">
        <v>4000</v>
      </c>
      <c r="AE205" s="7">
        <v>2000</v>
      </c>
      <c r="AF205" s="7">
        <v>2000</v>
      </c>
      <c r="AG205" s="6">
        <v>25</v>
      </c>
      <c r="AH205" s="7">
        <v>4000</v>
      </c>
      <c r="AI205" s="7">
        <v>2000</v>
      </c>
      <c r="AJ205" s="7">
        <v>2000</v>
      </c>
      <c r="AK205" s="6">
        <v>25</v>
      </c>
      <c r="AL205" s="7">
        <v>4000</v>
      </c>
      <c r="BA205" s="197">
        <f t="shared" si="29"/>
        <v>4063</v>
      </c>
      <c r="BD205" s="22"/>
      <c r="BE205" s="217">
        <f t="shared" si="24"/>
        <v>8126</v>
      </c>
      <c r="BF205" s="217">
        <f t="shared" si="25"/>
        <v>4063</v>
      </c>
      <c r="BG205" s="7"/>
    </row>
    <row r="206" spans="1:59" ht="14.25" customHeight="1" x14ac:dyDescent="0.3">
      <c r="A206" s="21">
        <f t="shared" si="26"/>
        <v>117</v>
      </c>
      <c r="B206" s="74" t="s">
        <v>245</v>
      </c>
      <c r="C206" s="73" t="s">
        <v>246</v>
      </c>
      <c r="D206" s="11" t="s">
        <v>7</v>
      </c>
      <c r="E206" s="1">
        <v>25</v>
      </c>
      <c r="F206" s="1">
        <v>1125</v>
      </c>
      <c r="G206" s="1">
        <v>562.5</v>
      </c>
      <c r="H206" s="7">
        <v>562.5</v>
      </c>
      <c r="I206" s="6">
        <v>25</v>
      </c>
      <c r="J206" s="8">
        <v>1125</v>
      </c>
      <c r="K206" s="1">
        <v>562.5</v>
      </c>
      <c r="L206" s="1">
        <v>562.5</v>
      </c>
      <c r="M206" s="6">
        <v>25</v>
      </c>
      <c r="N206" s="8">
        <v>1125</v>
      </c>
      <c r="O206" s="1">
        <v>562.5</v>
      </c>
      <c r="P206" s="1">
        <v>562.5</v>
      </c>
      <c r="Q206" s="6">
        <v>25</v>
      </c>
      <c r="R206" s="8">
        <v>1125</v>
      </c>
      <c r="S206" s="7">
        <v>562.5</v>
      </c>
      <c r="T206" s="7">
        <v>562.5</v>
      </c>
      <c r="U206" s="6">
        <v>25</v>
      </c>
      <c r="V206" s="8">
        <v>1125</v>
      </c>
      <c r="W206" s="19"/>
      <c r="X206" s="202">
        <v>7600</v>
      </c>
      <c r="Y206" s="6">
        <v>25</v>
      </c>
      <c r="Z206" s="7">
        <v>1125</v>
      </c>
      <c r="AA206" s="7">
        <v>562.5</v>
      </c>
      <c r="AB206" s="7">
        <v>562.5</v>
      </c>
      <c r="AC206" s="6">
        <v>25</v>
      </c>
      <c r="AD206" s="7">
        <v>1125</v>
      </c>
      <c r="AE206" s="7">
        <v>562.5</v>
      </c>
      <c r="AF206" s="7">
        <v>562.5</v>
      </c>
      <c r="AG206" s="6">
        <v>25</v>
      </c>
      <c r="AH206" s="7">
        <v>1125</v>
      </c>
      <c r="AI206" s="7">
        <v>562.5</v>
      </c>
      <c r="AJ206" s="7">
        <v>562.5</v>
      </c>
      <c r="AK206" s="6">
        <v>25</v>
      </c>
      <c r="AL206" s="7">
        <v>1125</v>
      </c>
      <c r="BA206" s="197">
        <f t="shared" si="29"/>
        <v>3800</v>
      </c>
      <c r="BD206" s="22"/>
      <c r="BE206" s="217">
        <f t="shared" si="24"/>
        <v>7600</v>
      </c>
      <c r="BF206" s="217">
        <f t="shared" si="25"/>
        <v>3800</v>
      </c>
      <c r="BG206" s="7"/>
    </row>
    <row r="207" spans="1:59" ht="14.25" customHeight="1" x14ac:dyDescent="0.3">
      <c r="A207" s="21">
        <f t="shared" si="26"/>
        <v>118</v>
      </c>
      <c r="B207" s="74" t="s">
        <v>247</v>
      </c>
      <c r="C207" s="73" t="s">
        <v>248</v>
      </c>
      <c r="D207" s="11" t="s">
        <v>7</v>
      </c>
      <c r="E207" s="1">
        <v>25</v>
      </c>
      <c r="F207" s="1">
        <v>4875</v>
      </c>
      <c r="G207" s="1">
        <v>2437.5</v>
      </c>
      <c r="H207" s="7">
        <v>2437.5</v>
      </c>
      <c r="I207" s="6">
        <v>25</v>
      </c>
      <c r="J207" s="8">
        <v>4875</v>
      </c>
      <c r="K207" s="1">
        <v>2437.5</v>
      </c>
      <c r="L207" s="1">
        <v>2437.5</v>
      </c>
      <c r="M207" s="6">
        <v>25</v>
      </c>
      <c r="N207" s="8">
        <v>4875</v>
      </c>
      <c r="O207" s="1">
        <v>2437.5</v>
      </c>
      <c r="P207" s="1">
        <v>2437.5</v>
      </c>
      <c r="Q207" s="6">
        <v>25</v>
      </c>
      <c r="R207" s="8">
        <v>4875</v>
      </c>
      <c r="S207" s="7">
        <v>2437.5</v>
      </c>
      <c r="T207" s="7">
        <v>2437.5</v>
      </c>
      <c r="U207" s="6">
        <v>25</v>
      </c>
      <c r="V207" s="8">
        <v>4875</v>
      </c>
      <c r="W207" s="19"/>
      <c r="X207" s="202">
        <v>10600</v>
      </c>
      <c r="Y207" s="6">
        <v>25</v>
      </c>
      <c r="Z207" s="7">
        <v>4875</v>
      </c>
      <c r="AA207" s="7">
        <v>2437.5</v>
      </c>
      <c r="AB207" s="7">
        <v>2437.5</v>
      </c>
      <c r="AC207" s="6">
        <v>25</v>
      </c>
      <c r="AD207" s="7">
        <v>4875</v>
      </c>
      <c r="AE207" s="7">
        <v>2437.5</v>
      </c>
      <c r="AF207" s="7">
        <v>2437.5</v>
      </c>
      <c r="AG207" s="6">
        <v>25</v>
      </c>
      <c r="AH207" s="7">
        <v>4875</v>
      </c>
      <c r="AI207" s="7">
        <v>2437.5</v>
      </c>
      <c r="AJ207" s="7">
        <v>2437.5</v>
      </c>
      <c r="AK207" s="6">
        <v>25</v>
      </c>
      <c r="AL207" s="7">
        <v>4875</v>
      </c>
      <c r="BA207" s="197">
        <f t="shared" si="29"/>
        <v>5300</v>
      </c>
      <c r="BD207" s="22"/>
      <c r="BE207" s="217">
        <f t="shared" si="24"/>
        <v>10600</v>
      </c>
      <c r="BF207" s="217">
        <f t="shared" si="25"/>
        <v>5300</v>
      </c>
      <c r="BG207" s="7"/>
    </row>
    <row r="208" spans="1:59" ht="14.25" customHeight="1" x14ac:dyDescent="0.3">
      <c r="A208" s="21">
        <f t="shared" si="26"/>
        <v>119</v>
      </c>
      <c r="B208" s="74">
        <v>11130421</v>
      </c>
      <c r="C208" s="73" t="s">
        <v>249</v>
      </c>
      <c r="D208" s="11" t="s">
        <v>7</v>
      </c>
      <c r="E208" s="1">
        <v>25</v>
      </c>
      <c r="F208" s="1">
        <v>9000</v>
      </c>
      <c r="G208" s="1">
        <v>4500</v>
      </c>
      <c r="H208" s="7">
        <v>4500</v>
      </c>
      <c r="I208" s="6">
        <v>25</v>
      </c>
      <c r="J208" s="8">
        <v>9000</v>
      </c>
      <c r="K208" s="1">
        <v>4500</v>
      </c>
      <c r="L208" s="1">
        <v>4500</v>
      </c>
      <c r="M208" s="6">
        <v>25</v>
      </c>
      <c r="N208" s="8">
        <v>9000</v>
      </c>
      <c r="O208" s="1">
        <v>4500</v>
      </c>
      <c r="P208" s="1">
        <v>4500</v>
      </c>
      <c r="Q208" s="6">
        <v>25</v>
      </c>
      <c r="R208" s="8">
        <v>9000</v>
      </c>
      <c r="S208" s="7">
        <v>4500</v>
      </c>
      <c r="T208" s="7">
        <v>4500</v>
      </c>
      <c r="U208" s="6">
        <v>25</v>
      </c>
      <c r="V208" s="8">
        <v>9000</v>
      </c>
      <c r="W208" s="19"/>
      <c r="X208" s="202">
        <v>3800</v>
      </c>
      <c r="Y208" s="6">
        <v>25</v>
      </c>
      <c r="Z208" s="7">
        <v>9000</v>
      </c>
      <c r="AA208" s="7">
        <v>4500</v>
      </c>
      <c r="AB208" s="7">
        <v>4500</v>
      </c>
      <c r="AC208" s="6">
        <v>25</v>
      </c>
      <c r="AD208" s="7">
        <v>9000</v>
      </c>
      <c r="AE208" s="7">
        <v>4500</v>
      </c>
      <c r="AF208" s="7">
        <v>4500</v>
      </c>
      <c r="AG208" s="6">
        <v>25</v>
      </c>
      <c r="AH208" s="7">
        <v>9000</v>
      </c>
      <c r="AI208" s="7">
        <v>4500</v>
      </c>
      <c r="AJ208" s="7">
        <v>4500</v>
      </c>
      <c r="AK208" s="6">
        <v>25</v>
      </c>
      <c r="AL208" s="7">
        <v>9000</v>
      </c>
      <c r="BA208" s="197">
        <f t="shared" si="29"/>
        <v>1900</v>
      </c>
      <c r="BD208" s="22"/>
      <c r="BE208" s="217">
        <f t="shared" si="24"/>
        <v>3800</v>
      </c>
      <c r="BF208" s="217">
        <f t="shared" si="25"/>
        <v>1900</v>
      </c>
      <c r="BG208" s="7"/>
    </row>
    <row r="209" spans="1:59" ht="14.25" customHeight="1" x14ac:dyDescent="0.3">
      <c r="A209" s="21">
        <f t="shared" si="26"/>
        <v>120</v>
      </c>
      <c r="B209" s="74" t="s">
        <v>250</v>
      </c>
      <c r="C209" s="73" t="s">
        <v>251</v>
      </c>
      <c r="D209" s="11" t="s">
        <v>7</v>
      </c>
      <c r="E209" s="1">
        <v>25</v>
      </c>
      <c r="F209" s="1">
        <v>5100</v>
      </c>
      <c r="G209" s="1">
        <v>2550</v>
      </c>
      <c r="H209" s="7">
        <v>2550</v>
      </c>
      <c r="I209" s="6">
        <v>25</v>
      </c>
      <c r="J209" s="8">
        <v>5100</v>
      </c>
      <c r="K209" s="1">
        <v>2550</v>
      </c>
      <c r="L209" s="1">
        <v>2550</v>
      </c>
      <c r="M209" s="6">
        <v>25</v>
      </c>
      <c r="N209" s="8">
        <v>5100</v>
      </c>
      <c r="O209" s="1">
        <v>2550</v>
      </c>
      <c r="P209" s="1">
        <v>2550</v>
      </c>
      <c r="Q209" s="6">
        <v>25</v>
      </c>
      <c r="R209" s="8">
        <v>5100</v>
      </c>
      <c r="S209" s="7">
        <v>2550</v>
      </c>
      <c r="T209" s="7">
        <v>2550</v>
      </c>
      <c r="U209" s="6">
        <v>25</v>
      </c>
      <c r="V209" s="8">
        <v>5100</v>
      </c>
      <c r="W209" s="19"/>
      <c r="X209" s="202">
        <v>4072</v>
      </c>
      <c r="Y209" s="6">
        <v>25</v>
      </c>
      <c r="Z209" s="7">
        <v>5100</v>
      </c>
      <c r="AA209" s="7">
        <v>2550</v>
      </c>
      <c r="AB209" s="7">
        <v>2550</v>
      </c>
      <c r="AC209" s="6">
        <v>25</v>
      </c>
      <c r="AD209" s="7">
        <v>5100</v>
      </c>
      <c r="AE209" s="7">
        <v>2550</v>
      </c>
      <c r="AF209" s="7">
        <v>2550</v>
      </c>
      <c r="AG209" s="6">
        <v>25</v>
      </c>
      <c r="AH209" s="7">
        <v>5100</v>
      </c>
      <c r="AI209" s="7">
        <v>2550</v>
      </c>
      <c r="AJ209" s="7">
        <v>2550</v>
      </c>
      <c r="AK209" s="6">
        <v>25</v>
      </c>
      <c r="AL209" s="7">
        <v>5100</v>
      </c>
      <c r="BA209" s="197">
        <f t="shared" si="29"/>
        <v>2036</v>
      </c>
      <c r="BD209" s="22"/>
      <c r="BE209" s="217">
        <f t="shared" si="24"/>
        <v>4072</v>
      </c>
      <c r="BF209" s="217">
        <f t="shared" si="25"/>
        <v>2036</v>
      </c>
      <c r="BG209" s="7"/>
    </row>
    <row r="210" spans="1:59" ht="14.25" customHeight="1" x14ac:dyDescent="0.3">
      <c r="A210" s="21">
        <f t="shared" si="26"/>
        <v>121</v>
      </c>
      <c r="B210" s="74" t="s">
        <v>252</v>
      </c>
      <c r="C210" s="73" t="s">
        <v>253</v>
      </c>
      <c r="D210" s="11" t="s">
        <v>7</v>
      </c>
      <c r="E210" s="1">
        <v>25</v>
      </c>
      <c r="F210" s="1">
        <v>1325</v>
      </c>
      <c r="G210" s="1">
        <v>662.5</v>
      </c>
      <c r="H210" s="7">
        <v>662.5</v>
      </c>
      <c r="I210" s="6">
        <v>25</v>
      </c>
      <c r="J210" s="8">
        <v>1325</v>
      </c>
      <c r="K210" s="1">
        <v>662.5</v>
      </c>
      <c r="L210" s="1">
        <v>662.5</v>
      </c>
      <c r="M210" s="6">
        <v>25</v>
      </c>
      <c r="N210" s="8">
        <v>1325</v>
      </c>
      <c r="O210" s="1">
        <v>662.5</v>
      </c>
      <c r="P210" s="1">
        <v>662.5</v>
      </c>
      <c r="Q210" s="6">
        <v>25</v>
      </c>
      <c r="R210" s="8">
        <v>1325</v>
      </c>
      <c r="S210" s="7">
        <v>662.5</v>
      </c>
      <c r="T210" s="7">
        <v>662.5</v>
      </c>
      <c r="U210" s="6">
        <v>25</v>
      </c>
      <c r="V210" s="8">
        <v>1325</v>
      </c>
      <c r="W210" s="19"/>
      <c r="X210" s="202">
        <v>2696</v>
      </c>
      <c r="Y210" s="6">
        <v>25</v>
      </c>
      <c r="Z210" s="7">
        <v>1325</v>
      </c>
      <c r="AA210" s="7">
        <v>662.5</v>
      </c>
      <c r="AB210" s="7">
        <v>662.5</v>
      </c>
      <c r="AC210" s="6">
        <v>25</v>
      </c>
      <c r="AD210" s="7">
        <v>1325</v>
      </c>
      <c r="AE210" s="7">
        <v>662.5</v>
      </c>
      <c r="AF210" s="7">
        <v>662.5</v>
      </c>
      <c r="AG210" s="6">
        <v>25</v>
      </c>
      <c r="AH210" s="7">
        <v>1325</v>
      </c>
      <c r="AI210" s="7">
        <v>662.5</v>
      </c>
      <c r="AJ210" s="7">
        <v>662.5</v>
      </c>
      <c r="AK210" s="6">
        <v>25</v>
      </c>
      <c r="AL210" s="7">
        <v>1325</v>
      </c>
      <c r="BA210" s="197">
        <f t="shared" si="29"/>
        <v>1348</v>
      </c>
      <c r="BD210" s="22"/>
      <c r="BE210" s="217">
        <f t="shared" si="24"/>
        <v>2696</v>
      </c>
      <c r="BF210" s="217">
        <f t="shared" si="25"/>
        <v>1348</v>
      </c>
      <c r="BG210" s="7"/>
    </row>
    <row r="211" spans="1:59" ht="14.25" customHeight="1" x14ac:dyDescent="0.3">
      <c r="A211" s="21">
        <f t="shared" si="26"/>
        <v>122</v>
      </c>
      <c r="B211" s="74" t="s">
        <v>254</v>
      </c>
      <c r="C211" s="73" t="s">
        <v>255</v>
      </c>
      <c r="D211" s="11"/>
      <c r="E211" s="1"/>
      <c r="F211" s="1"/>
      <c r="H211" s="7"/>
      <c r="J211" s="8"/>
      <c r="M211" s="6"/>
      <c r="N211" s="8"/>
      <c r="Q211" s="6"/>
      <c r="R211" s="8"/>
      <c r="S211" s="7"/>
      <c r="T211" s="7"/>
      <c r="U211" s="6"/>
      <c r="V211" s="8"/>
      <c r="W211" s="19"/>
      <c r="X211" s="202">
        <v>2886</v>
      </c>
      <c r="Y211" s="6"/>
      <c r="Z211" s="9"/>
      <c r="AC211" s="6"/>
      <c r="AD211" s="9"/>
      <c r="AG211" s="6"/>
      <c r="AH211" s="7"/>
      <c r="AK211" s="6"/>
      <c r="AL211" s="7"/>
      <c r="BA211" s="197">
        <f t="shared" si="29"/>
        <v>1443</v>
      </c>
      <c r="BD211" s="22"/>
      <c r="BE211" s="217">
        <f t="shared" si="24"/>
        <v>2886</v>
      </c>
      <c r="BF211" s="217">
        <f t="shared" si="25"/>
        <v>1443</v>
      </c>
      <c r="BG211" s="7"/>
    </row>
    <row r="212" spans="1:59" ht="14.25" customHeight="1" x14ac:dyDescent="0.3">
      <c r="A212" s="21">
        <f t="shared" si="26"/>
        <v>123</v>
      </c>
      <c r="B212" s="74" t="s">
        <v>256</v>
      </c>
      <c r="C212" s="73" t="s">
        <v>257</v>
      </c>
      <c r="D212" s="11"/>
      <c r="E212" s="1"/>
      <c r="F212" s="1"/>
      <c r="H212" s="7"/>
      <c r="J212" s="8"/>
      <c r="M212" s="6"/>
      <c r="N212" s="8"/>
      <c r="Q212" s="6"/>
      <c r="R212" s="8"/>
      <c r="S212" s="7"/>
      <c r="T212" s="7"/>
      <c r="U212" s="6"/>
      <c r="V212" s="8"/>
      <c r="W212" s="19"/>
      <c r="X212" s="202">
        <v>3814</v>
      </c>
      <c r="Y212" s="6"/>
      <c r="Z212" s="9"/>
      <c r="AC212" s="6"/>
      <c r="AD212" s="9"/>
      <c r="AG212" s="6"/>
      <c r="AH212" s="9"/>
      <c r="AK212" s="6"/>
      <c r="AL212" s="9"/>
      <c r="BA212" s="197">
        <f t="shared" si="29"/>
        <v>1907</v>
      </c>
      <c r="BD212" s="22"/>
      <c r="BE212" s="217">
        <f t="shared" si="24"/>
        <v>3814</v>
      </c>
      <c r="BF212" s="217">
        <f t="shared" si="25"/>
        <v>1907</v>
      </c>
      <c r="BG212" s="7"/>
    </row>
    <row r="213" spans="1:59" s="3" customFormat="1" ht="16.2" x14ac:dyDescent="0.35">
      <c r="A213" s="21">
        <f t="shared" si="26"/>
        <v>124</v>
      </c>
      <c r="B213" s="74" t="s">
        <v>258</v>
      </c>
      <c r="C213" s="73" t="s">
        <v>259</v>
      </c>
      <c r="D213" s="11"/>
      <c r="E213" s="1"/>
      <c r="F213" s="1">
        <f>SUM(F195:F210)</f>
        <v>30622</v>
      </c>
      <c r="G213" s="1">
        <f t="shared" ref="G213:AL213" si="30">SUM(G195:G210)</f>
        <v>15311</v>
      </c>
      <c r="H213" s="7">
        <f t="shared" si="30"/>
        <v>15311</v>
      </c>
      <c r="I213" s="6"/>
      <c r="J213" s="8">
        <f t="shared" si="30"/>
        <v>30622</v>
      </c>
      <c r="K213" s="1">
        <f t="shared" si="30"/>
        <v>15311</v>
      </c>
      <c r="L213" s="1">
        <f t="shared" si="30"/>
        <v>15311</v>
      </c>
      <c r="M213" s="6"/>
      <c r="N213" s="8">
        <f t="shared" si="30"/>
        <v>30622</v>
      </c>
      <c r="O213" s="1">
        <f t="shared" si="30"/>
        <v>15311</v>
      </c>
      <c r="P213" s="1">
        <f t="shared" si="30"/>
        <v>15311</v>
      </c>
      <c r="Q213" s="6"/>
      <c r="R213" s="8">
        <f t="shared" si="30"/>
        <v>30622</v>
      </c>
      <c r="S213" s="7">
        <f t="shared" si="30"/>
        <v>15311</v>
      </c>
      <c r="T213" s="7">
        <f t="shared" si="30"/>
        <v>15311</v>
      </c>
      <c r="U213" s="6"/>
      <c r="V213" s="8">
        <f t="shared" si="30"/>
        <v>30622</v>
      </c>
      <c r="W213" s="19"/>
      <c r="X213" s="202">
        <v>8790</v>
      </c>
      <c r="Y213" s="7"/>
      <c r="Z213" s="7">
        <f t="shared" si="30"/>
        <v>30622</v>
      </c>
      <c r="AA213" s="7">
        <f t="shared" si="30"/>
        <v>15311</v>
      </c>
      <c r="AB213" s="7">
        <f t="shared" si="30"/>
        <v>15311</v>
      </c>
      <c r="AC213" s="7"/>
      <c r="AD213" s="7">
        <f t="shared" si="30"/>
        <v>30622</v>
      </c>
      <c r="AE213" s="7">
        <f t="shared" si="30"/>
        <v>15311</v>
      </c>
      <c r="AF213" s="7">
        <f t="shared" si="30"/>
        <v>15311</v>
      </c>
      <c r="AG213" s="7">
        <f t="shared" si="30"/>
        <v>455</v>
      </c>
      <c r="AH213" s="7">
        <f t="shared" si="30"/>
        <v>30622</v>
      </c>
      <c r="AI213" s="7">
        <f t="shared" si="30"/>
        <v>15311</v>
      </c>
      <c r="AJ213" s="7">
        <f t="shared" si="30"/>
        <v>15311</v>
      </c>
      <c r="AK213" s="7">
        <f t="shared" si="30"/>
        <v>455</v>
      </c>
      <c r="AL213" s="7">
        <f t="shared" si="30"/>
        <v>30622</v>
      </c>
      <c r="BA213" s="197">
        <f t="shared" si="29"/>
        <v>4395</v>
      </c>
      <c r="BC213" s="122"/>
      <c r="BD213" s="33"/>
      <c r="BE213" s="217">
        <f t="shared" si="24"/>
        <v>8790</v>
      </c>
      <c r="BF213" s="217">
        <f t="shared" si="25"/>
        <v>4395</v>
      </c>
      <c r="BG213" s="7"/>
    </row>
    <row r="214" spans="1:59" ht="16.5" customHeight="1" x14ac:dyDescent="0.3">
      <c r="A214" s="21">
        <f t="shared" si="26"/>
        <v>125</v>
      </c>
      <c r="B214" s="74" t="s">
        <v>260</v>
      </c>
      <c r="C214" s="73" t="s">
        <v>261</v>
      </c>
      <c r="D214" s="11"/>
      <c r="E214" s="1"/>
      <c r="F214" s="1"/>
      <c r="H214" s="7"/>
      <c r="J214" s="8"/>
      <c r="M214" s="6"/>
      <c r="N214" s="8"/>
      <c r="Q214" s="6"/>
      <c r="R214" s="8"/>
      <c r="S214" s="7"/>
      <c r="T214" s="7"/>
      <c r="U214" s="6"/>
      <c r="V214" s="8"/>
      <c r="W214" s="19"/>
      <c r="X214" s="202">
        <v>3630</v>
      </c>
      <c r="AI214" s="7"/>
      <c r="AJ214" s="7"/>
      <c r="BA214" s="197">
        <f t="shared" si="29"/>
        <v>1815</v>
      </c>
      <c r="BD214" s="22"/>
      <c r="BE214" s="217">
        <f t="shared" si="24"/>
        <v>3630</v>
      </c>
      <c r="BF214" s="217">
        <f t="shared" si="25"/>
        <v>1815</v>
      </c>
      <c r="BG214" s="7"/>
    </row>
    <row r="215" spans="1:59" x14ac:dyDescent="0.3">
      <c r="A215" s="21">
        <f t="shared" si="26"/>
        <v>126</v>
      </c>
      <c r="B215" s="74">
        <v>11130454</v>
      </c>
      <c r="C215" s="92" t="s">
        <v>262</v>
      </c>
      <c r="D215" s="11"/>
      <c r="E215" s="1"/>
      <c r="F215" s="1"/>
      <c r="H215" s="7"/>
      <c r="J215" s="8"/>
      <c r="M215" s="6"/>
      <c r="N215" s="8"/>
      <c r="Q215" s="6"/>
      <c r="R215" s="8"/>
      <c r="S215" s="7">
        <f t="shared" ref="S215:Y215" si="31">SUM(S193+S213)</f>
        <v>54228.86</v>
      </c>
      <c r="T215" s="7">
        <f t="shared" si="31"/>
        <v>54228.86</v>
      </c>
      <c r="U215" s="6">
        <f t="shared" si="31"/>
        <v>0</v>
      </c>
      <c r="V215" s="8">
        <f t="shared" si="31"/>
        <v>108457.72</v>
      </c>
      <c r="W215" s="19"/>
      <c r="X215" s="202">
        <v>5314</v>
      </c>
      <c r="Y215" s="7">
        <f t="shared" si="31"/>
        <v>0</v>
      </c>
      <c r="Z215" s="7">
        <f>SUM(Z193+Z213)</f>
        <v>113873.72</v>
      </c>
      <c r="AA215" s="7">
        <f t="shared" ref="AA215:AH215" si="32">SUM(AA193+AA213)</f>
        <v>60936.86</v>
      </c>
      <c r="AB215" s="7">
        <f t="shared" si="32"/>
        <v>60936.86</v>
      </c>
      <c r="AC215" s="7"/>
      <c r="AD215" s="7">
        <f t="shared" si="32"/>
        <v>121873.72</v>
      </c>
      <c r="AE215" s="7">
        <f t="shared" si="32"/>
        <v>59313.11</v>
      </c>
      <c r="AF215" s="7">
        <f t="shared" si="32"/>
        <v>59313.11</v>
      </c>
      <c r="AG215" s="7"/>
      <c r="AH215" s="7">
        <f t="shared" si="32"/>
        <v>118626.22</v>
      </c>
      <c r="AI215" s="7"/>
      <c r="AJ215" s="7"/>
      <c r="BA215" s="197">
        <f t="shared" si="29"/>
        <v>2657</v>
      </c>
      <c r="BD215" s="22"/>
      <c r="BE215" s="217">
        <f t="shared" si="24"/>
        <v>5314</v>
      </c>
      <c r="BF215" s="217">
        <f t="shared" si="25"/>
        <v>2657</v>
      </c>
      <c r="BG215" s="7"/>
    </row>
    <row r="216" spans="1:59" ht="40.200000000000003" x14ac:dyDescent="0.3">
      <c r="A216" s="21">
        <f t="shared" si="26"/>
        <v>127</v>
      </c>
      <c r="B216" s="74">
        <v>11130455</v>
      </c>
      <c r="C216" s="92" t="s">
        <v>263</v>
      </c>
      <c r="D216" s="11"/>
      <c r="E216" s="1"/>
      <c r="F216" s="1">
        <f>SUM(F213+F193)</f>
        <v>85104.7</v>
      </c>
      <c r="G216" s="1">
        <f>SUM(G213+G193)</f>
        <v>42552.35</v>
      </c>
      <c r="H216" s="7">
        <f>SUM(H213+H193)</f>
        <v>42552.35</v>
      </c>
      <c r="J216" s="8">
        <f t="shared" ref="J216:L216" si="33">SUM(J213+J193)</f>
        <v>85104.7</v>
      </c>
      <c r="K216" s="1">
        <f t="shared" si="33"/>
        <v>42552.35</v>
      </c>
      <c r="L216" s="1">
        <f t="shared" si="33"/>
        <v>42552.35</v>
      </c>
      <c r="M216" s="6"/>
      <c r="N216" s="8"/>
      <c r="Q216" s="6"/>
      <c r="R216" s="8"/>
      <c r="S216" s="7"/>
      <c r="T216" s="7"/>
      <c r="U216" s="6"/>
      <c r="V216" s="8"/>
      <c r="W216" s="19"/>
      <c r="X216" s="202">
        <v>1297</v>
      </c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BA216" s="197">
        <f t="shared" si="29"/>
        <v>648.5</v>
      </c>
      <c r="BD216" s="22"/>
      <c r="BE216" s="217">
        <f t="shared" si="24"/>
        <v>1297</v>
      </c>
      <c r="BF216" s="217">
        <f t="shared" si="25"/>
        <v>648.5</v>
      </c>
      <c r="BG216" s="7"/>
    </row>
    <row r="217" spans="1:59" ht="17.25" customHeight="1" x14ac:dyDescent="0.3">
      <c r="A217" s="21">
        <f t="shared" si="26"/>
        <v>128</v>
      </c>
      <c r="B217" s="74">
        <v>11130456</v>
      </c>
      <c r="C217" s="73" t="s">
        <v>264</v>
      </c>
      <c r="D217" s="11"/>
      <c r="E217" s="1"/>
      <c r="F217" s="1"/>
      <c r="H217" s="7"/>
      <c r="J217" s="8"/>
      <c r="M217" s="6"/>
      <c r="N217" s="8"/>
      <c r="Q217" s="6"/>
      <c r="R217" s="8"/>
      <c r="S217" s="7"/>
      <c r="T217" s="7"/>
      <c r="U217" s="6"/>
      <c r="V217" s="8"/>
      <c r="W217" s="19"/>
      <c r="X217" s="202">
        <v>1316</v>
      </c>
      <c r="BA217" s="197">
        <f t="shared" si="29"/>
        <v>658</v>
      </c>
      <c r="BD217" s="22"/>
      <c r="BE217" s="217">
        <f t="shared" si="24"/>
        <v>1316</v>
      </c>
      <c r="BF217" s="217">
        <f t="shared" si="25"/>
        <v>658</v>
      </c>
      <c r="BG217" s="7"/>
    </row>
    <row r="218" spans="1:59" ht="19.5" customHeight="1" x14ac:dyDescent="0.3">
      <c r="A218" s="21">
        <f t="shared" si="26"/>
        <v>129</v>
      </c>
      <c r="B218" s="74" t="s">
        <v>265</v>
      </c>
      <c r="C218" s="73" t="s">
        <v>266</v>
      </c>
      <c r="D218" s="11"/>
      <c r="E218" s="1"/>
      <c r="F218" s="1"/>
      <c r="H218" s="7"/>
      <c r="J218" s="8"/>
      <c r="M218" s="6"/>
      <c r="N218" s="8"/>
      <c r="Q218" s="6"/>
      <c r="R218" s="8"/>
      <c r="S218" s="7"/>
      <c r="T218" s="7"/>
      <c r="U218" s="6"/>
      <c r="V218" s="8"/>
      <c r="W218" s="19"/>
      <c r="X218" s="202">
        <v>6150</v>
      </c>
      <c r="BA218" s="197">
        <f t="shared" si="29"/>
        <v>3075</v>
      </c>
      <c r="BD218" s="22"/>
      <c r="BE218" s="217">
        <f t="shared" ref="BE218:BE281" si="34">X218-BC218+AZ218</f>
        <v>6150</v>
      </c>
      <c r="BF218" s="217">
        <f t="shared" si="25"/>
        <v>3075</v>
      </c>
      <c r="BG218" s="7"/>
    </row>
    <row r="219" spans="1:59" ht="15.75" customHeight="1" x14ac:dyDescent="0.3">
      <c r="A219" s="21">
        <f t="shared" si="26"/>
        <v>130</v>
      </c>
      <c r="B219" s="74">
        <v>11130463</v>
      </c>
      <c r="C219" s="73" t="s">
        <v>267</v>
      </c>
      <c r="D219" s="11"/>
      <c r="E219" s="1"/>
      <c r="F219" s="1"/>
      <c r="H219" s="7"/>
      <c r="J219" s="8"/>
      <c r="M219" s="6"/>
      <c r="N219" s="8"/>
      <c r="Q219" s="6"/>
      <c r="R219" s="8"/>
      <c r="S219" s="7"/>
      <c r="T219" s="7"/>
      <c r="U219" s="6"/>
      <c r="V219" s="8"/>
      <c r="W219" s="19"/>
      <c r="X219" s="202">
        <v>2011</v>
      </c>
      <c r="BA219" s="197">
        <f t="shared" si="29"/>
        <v>1005.5</v>
      </c>
      <c r="BD219" s="22"/>
      <c r="BE219" s="217">
        <f t="shared" si="34"/>
        <v>2011</v>
      </c>
      <c r="BF219" s="217">
        <f t="shared" ref="BF219:BF282" si="35">BE219/2</f>
        <v>1005.5</v>
      </c>
      <c r="BG219" s="7"/>
    </row>
    <row r="220" spans="1:59" ht="27" x14ac:dyDescent="0.3">
      <c r="A220" s="21">
        <f t="shared" ref="A220:A283" si="36">A219+1</f>
        <v>131</v>
      </c>
      <c r="B220" s="74">
        <v>11130464</v>
      </c>
      <c r="C220" s="92" t="s">
        <v>268</v>
      </c>
      <c r="D220" s="11"/>
      <c r="E220" s="1"/>
      <c r="F220" s="1"/>
      <c r="H220" s="7"/>
      <c r="J220" s="8"/>
      <c r="M220" s="6"/>
      <c r="N220" s="8"/>
      <c r="Q220" s="6"/>
      <c r="R220" s="8"/>
      <c r="S220" s="7"/>
      <c r="T220" s="7"/>
      <c r="U220" s="6"/>
      <c r="V220" s="8"/>
      <c r="W220" s="19"/>
      <c r="X220" s="202">
        <v>1989</v>
      </c>
      <c r="BA220" s="197">
        <f t="shared" si="29"/>
        <v>994.5</v>
      </c>
      <c r="BD220" s="22"/>
      <c r="BE220" s="217">
        <f t="shared" si="34"/>
        <v>1989</v>
      </c>
      <c r="BF220" s="217">
        <f t="shared" si="35"/>
        <v>994.5</v>
      </c>
      <c r="BG220" s="7"/>
    </row>
    <row r="221" spans="1:59" ht="18.75" customHeight="1" x14ac:dyDescent="0.3">
      <c r="A221" s="21">
        <f t="shared" si="36"/>
        <v>132</v>
      </c>
      <c r="B221" s="74">
        <v>11130465</v>
      </c>
      <c r="C221" s="73" t="s">
        <v>269</v>
      </c>
      <c r="D221" s="11"/>
      <c r="E221" s="1"/>
      <c r="F221" s="1"/>
      <c r="H221" s="7"/>
      <c r="J221" s="8"/>
      <c r="M221" s="6"/>
      <c r="N221" s="8"/>
      <c r="Q221" s="6"/>
      <c r="R221" s="8"/>
      <c r="S221" s="7"/>
      <c r="T221" s="7"/>
      <c r="U221" s="6"/>
      <c r="V221" s="8"/>
      <c r="W221" s="19"/>
      <c r="X221" s="202">
        <v>2662</v>
      </c>
      <c r="BA221" s="197">
        <f t="shared" si="29"/>
        <v>1331</v>
      </c>
      <c r="BD221" s="22"/>
      <c r="BE221" s="217">
        <f t="shared" si="34"/>
        <v>2662</v>
      </c>
      <c r="BF221" s="217">
        <f t="shared" si="35"/>
        <v>1331</v>
      </c>
      <c r="BG221" s="7"/>
    </row>
    <row r="222" spans="1:59" ht="18.75" customHeight="1" x14ac:dyDescent="0.3">
      <c r="A222" s="21">
        <f t="shared" si="36"/>
        <v>133</v>
      </c>
      <c r="B222" s="74" t="s">
        <v>270</v>
      </c>
      <c r="C222" s="92" t="s">
        <v>271</v>
      </c>
      <c r="D222" s="11"/>
      <c r="E222" s="1"/>
      <c r="F222" s="1"/>
      <c r="H222" s="7"/>
      <c r="J222" s="8"/>
      <c r="M222" s="6"/>
      <c r="N222" s="8"/>
      <c r="Q222" s="6"/>
      <c r="R222" s="8"/>
      <c r="S222" s="7"/>
      <c r="T222" s="7"/>
      <c r="U222" s="6"/>
      <c r="V222" s="8"/>
      <c r="W222" s="19"/>
      <c r="X222" s="202">
        <v>8385</v>
      </c>
      <c r="BA222" s="197">
        <f t="shared" si="29"/>
        <v>4192.5</v>
      </c>
      <c r="BD222" s="22"/>
      <c r="BE222" s="217">
        <f t="shared" si="34"/>
        <v>8385</v>
      </c>
      <c r="BF222" s="217">
        <f t="shared" si="35"/>
        <v>4192.5</v>
      </c>
      <c r="BG222" s="7"/>
    </row>
    <row r="223" spans="1:59" x14ac:dyDescent="0.3">
      <c r="A223" s="21">
        <f t="shared" si="36"/>
        <v>134</v>
      </c>
      <c r="B223" s="74">
        <v>11130471</v>
      </c>
      <c r="C223" s="92" t="s">
        <v>272</v>
      </c>
      <c r="D223" s="11"/>
      <c r="E223" s="1"/>
      <c r="F223" s="1"/>
      <c r="H223" s="7"/>
      <c r="J223" s="8"/>
      <c r="M223" s="6"/>
      <c r="N223" s="8"/>
      <c r="Q223" s="6"/>
      <c r="R223" s="8"/>
      <c r="S223" s="7"/>
      <c r="T223" s="7"/>
      <c r="U223" s="6"/>
      <c r="V223" s="8"/>
      <c r="W223" s="19"/>
      <c r="X223" s="202">
        <v>915</v>
      </c>
      <c r="BA223" s="197">
        <f t="shared" si="29"/>
        <v>457.5</v>
      </c>
      <c r="BD223" s="22"/>
      <c r="BE223" s="217">
        <f t="shared" si="34"/>
        <v>915</v>
      </c>
      <c r="BF223" s="217">
        <f t="shared" si="35"/>
        <v>457.5</v>
      </c>
      <c r="BG223" s="7"/>
    </row>
    <row r="224" spans="1:59" ht="17.25" customHeight="1" x14ac:dyDescent="0.3">
      <c r="A224" s="21">
        <f t="shared" si="36"/>
        <v>135</v>
      </c>
      <c r="B224" s="74">
        <v>11130472</v>
      </c>
      <c r="C224" s="92" t="s">
        <v>273</v>
      </c>
      <c r="D224" s="11"/>
      <c r="E224" s="1"/>
      <c r="F224" s="1"/>
      <c r="H224" s="7"/>
      <c r="J224" s="8"/>
      <c r="M224" s="6"/>
      <c r="N224" s="8"/>
      <c r="Q224" s="6"/>
      <c r="R224" s="8"/>
      <c r="S224" s="7"/>
      <c r="T224" s="7"/>
      <c r="U224" s="6"/>
      <c r="V224" s="8"/>
      <c r="W224" s="19"/>
      <c r="X224" s="202">
        <v>2213</v>
      </c>
      <c r="BA224" s="197">
        <f t="shared" si="29"/>
        <v>1106.5</v>
      </c>
      <c r="BD224" s="22"/>
      <c r="BE224" s="217">
        <f t="shared" si="34"/>
        <v>2213</v>
      </c>
      <c r="BF224" s="217">
        <f t="shared" si="35"/>
        <v>1106.5</v>
      </c>
      <c r="BG224" s="7"/>
    </row>
    <row r="225" spans="1:59" ht="27" x14ac:dyDescent="0.3">
      <c r="A225" s="21">
        <f t="shared" si="36"/>
        <v>136</v>
      </c>
      <c r="B225" s="74" t="s">
        <v>274</v>
      </c>
      <c r="C225" s="92" t="s">
        <v>275</v>
      </c>
      <c r="D225" s="11"/>
      <c r="E225" s="1"/>
      <c r="F225" s="1"/>
      <c r="H225" s="7"/>
      <c r="J225" s="8"/>
      <c r="M225" s="6"/>
      <c r="N225" s="8"/>
      <c r="Q225" s="6"/>
      <c r="R225" s="8"/>
      <c r="S225" s="7"/>
      <c r="T225" s="7"/>
      <c r="U225" s="6"/>
      <c r="V225" s="8"/>
      <c r="W225" s="19"/>
      <c r="X225" s="202">
        <v>5204</v>
      </c>
      <c r="BA225" s="197">
        <f t="shared" si="29"/>
        <v>2602</v>
      </c>
      <c r="BD225" s="22"/>
      <c r="BE225" s="217">
        <f t="shared" si="34"/>
        <v>5204</v>
      </c>
      <c r="BF225" s="217">
        <f t="shared" si="35"/>
        <v>2602</v>
      </c>
      <c r="BG225" s="7"/>
    </row>
    <row r="226" spans="1:59" x14ac:dyDescent="0.3">
      <c r="A226" s="21">
        <f t="shared" si="36"/>
        <v>137</v>
      </c>
      <c r="B226" s="74">
        <v>11130475</v>
      </c>
      <c r="C226" s="92" t="s">
        <v>276</v>
      </c>
      <c r="D226" s="11"/>
      <c r="E226" s="1"/>
      <c r="F226" s="1"/>
      <c r="H226" s="7"/>
      <c r="J226" s="8"/>
      <c r="M226" s="6"/>
      <c r="N226" s="8"/>
      <c r="Q226" s="6"/>
      <c r="R226" s="8"/>
      <c r="S226" s="7"/>
      <c r="T226" s="7"/>
      <c r="U226" s="6"/>
      <c r="V226" s="8"/>
      <c r="W226" s="19"/>
      <c r="X226" s="202">
        <v>2030</v>
      </c>
      <c r="BA226" s="197">
        <f t="shared" si="29"/>
        <v>1015</v>
      </c>
      <c r="BD226" s="22"/>
      <c r="BE226" s="217">
        <f t="shared" si="34"/>
        <v>2030</v>
      </c>
      <c r="BF226" s="217">
        <f t="shared" si="35"/>
        <v>1015</v>
      </c>
      <c r="BG226" s="7"/>
    </row>
    <row r="227" spans="1:59" ht="26.25" customHeight="1" x14ac:dyDescent="0.3">
      <c r="A227" s="21">
        <f t="shared" si="36"/>
        <v>138</v>
      </c>
      <c r="B227" s="74">
        <v>11130476</v>
      </c>
      <c r="C227" s="92" t="s">
        <v>277</v>
      </c>
      <c r="D227" s="11"/>
      <c r="E227" s="1"/>
      <c r="F227" s="1"/>
      <c r="H227" s="7"/>
      <c r="J227" s="8"/>
      <c r="M227" s="6"/>
      <c r="N227" s="8"/>
      <c r="Q227" s="6"/>
      <c r="R227" s="8"/>
      <c r="S227" s="7"/>
      <c r="T227" s="7"/>
      <c r="U227" s="6"/>
      <c r="V227" s="8"/>
      <c r="W227" s="19"/>
      <c r="X227" s="202">
        <v>5585</v>
      </c>
      <c r="BA227" s="197">
        <f t="shared" si="29"/>
        <v>2792.5</v>
      </c>
      <c r="BD227" s="22"/>
      <c r="BE227" s="217">
        <f t="shared" si="34"/>
        <v>5585</v>
      </c>
      <c r="BF227" s="217">
        <f t="shared" si="35"/>
        <v>2792.5</v>
      </c>
      <c r="BG227" s="7"/>
    </row>
    <row r="228" spans="1:59" ht="27" x14ac:dyDescent="0.3">
      <c r="A228" s="21">
        <f t="shared" si="36"/>
        <v>139</v>
      </c>
      <c r="B228" s="74">
        <v>11130477</v>
      </c>
      <c r="C228" s="92" t="s">
        <v>278</v>
      </c>
      <c r="D228" s="11"/>
      <c r="E228" s="1"/>
      <c r="F228" s="1"/>
      <c r="H228" s="7"/>
      <c r="J228" s="8"/>
      <c r="M228" s="6"/>
      <c r="N228" s="8"/>
      <c r="Q228" s="6"/>
      <c r="R228" s="8"/>
      <c r="S228" s="7"/>
      <c r="T228" s="7"/>
      <c r="U228" s="6"/>
      <c r="V228" s="8"/>
      <c r="W228" s="19"/>
      <c r="X228" s="202">
        <v>3213</v>
      </c>
      <c r="BA228" s="197">
        <f t="shared" si="29"/>
        <v>1606.5</v>
      </c>
      <c r="BD228" s="22"/>
      <c r="BE228" s="217">
        <f t="shared" si="34"/>
        <v>3213</v>
      </c>
      <c r="BF228" s="217">
        <f t="shared" si="35"/>
        <v>1606.5</v>
      </c>
      <c r="BG228" s="7"/>
    </row>
    <row r="229" spans="1:59" ht="27" x14ac:dyDescent="0.3">
      <c r="A229" s="21">
        <f t="shared" si="36"/>
        <v>140</v>
      </c>
      <c r="B229" s="74">
        <v>11130478</v>
      </c>
      <c r="C229" s="92" t="s">
        <v>279</v>
      </c>
      <c r="D229" s="11"/>
      <c r="E229" s="1"/>
      <c r="F229" s="1"/>
      <c r="H229" s="7"/>
      <c r="J229" s="8"/>
      <c r="M229" s="6"/>
      <c r="N229" s="8"/>
      <c r="Q229" s="6"/>
      <c r="R229" s="8"/>
      <c r="S229" s="7"/>
      <c r="T229" s="7"/>
      <c r="U229" s="6"/>
      <c r="V229" s="8"/>
      <c r="W229" s="19"/>
      <c r="X229" s="202">
        <v>1547</v>
      </c>
      <c r="BA229" s="197">
        <f t="shared" si="29"/>
        <v>773.5</v>
      </c>
      <c r="BD229" s="22"/>
      <c r="BE229" s="217">
        <f t="shared" si="34"/>
        <v>1547</v>
      </c>
      <c r="BF229" s="217">
        <f t="shared" si="35"/>
        <v>773.5</v>
      </c>
      <c r="BG229" s="7"/>
    </row>
    <row r="230" spans="1:59" ht="20.25" customHeight="1" x14ac:dyDescent="0.3">
      <c r="A230" s="21">
        <f t="shared" si="36"/>
        <v>141</v>
      </c>
      <c r="B230" s="74">
        <v>11130479</v>
      </c>
      <c r="C230" s="73" t="s">
        <v>280</v>
      </c>
      <c r="D230" s="11"/>
      <c r="E230" s="1"/>
      <c r="F230" s="1"/>
      <c r="H230" s="7"/>
      <c r="J230" s="8"/>
      <c r="M230" s="6"/>
      <c r="N230" s="8"/>
      <c r="Q230" s="6"/>
      <c r="R230" s="8"/>
      <c r="S230" s="7"/>
      <c r="T230" s="7"/>
      <c r="U230" s="6"/>
      <c r="V230" s="8"/>
      <c r="W230" s="19"/>
      <c r="X230" s="202">
        <v>1088</v>
      </c>
      <c r="BA230" s="197">
        <f t="shared" si="29"/>
        <v>544</v>
      </c>
      <c r="BD230" s="22"/>
      <c r="BE230" s="217">
        <f t="shared" si="34"/>
        <v>1088</v>
      </c>
      <c r="BF230" s="217">
        <f t="shared" si="35"/>
        <v>544</v>
      </c>
      <c r="BG230" s="7"/>
    </row>
    <row r="231" spans="1:59" ht="16.5" customHeight="1" x14ac:dyDescent="0.3">
      <c r="A231" s="21">
        <f t="shared" si="36"/>
        <v>142</v>
      </c>
      <c r="B231" s="74" t="s">
        <v>281</v>
      </c>
      <c r="C231" s="73" t="s">
        <v>282</v>
      </c>
      <c r="D231" s="11"/>
      <c r="E231" s="1"/>
      <c r="F231" s="1"/>
      <c r="H231" s="7"/>
      <c r="J231" s="8"/>
      <c r="M231" s="6"/>
      <c r="N231" s="8"/>
      <c r="Q231" s="6"/>
      <c r="R231" s="8"/>
      <c r="S231" s="7"/>
      <c r="T231" s="7"/>
      <c r="U231" s="6"/>
      <c r="V231" s="8"/>
      <c r="W231" s="19"/>
      <c r="X231" s="202">
        <v>6795</v>
      </c>
      <c r="BA231" s="197">
        <f t="shared" si="29"/>
        <v>3397.5</v>
      </c>
      <c r="BD231" s="22"/>
      <c r="BE231" s="217">
        <f t="shared" si="34"/>
        <v>6795</v>
      </c>
      <c r="BF231" s="217">
        <f t="shared" si="35"/>
        <v>3397.5</v>
      </c>
      <c r="BG231" s="7"/>
    </row>
    <row r="232" spans="1:59" x14ac:dyDescent="0.3">
      <c r="A232" s="21">
        <f t="shared" si="36"/>
        <v>143</v>
      </c>
      <c r="B232" s="74">
        <v>11130485</v>
      </c>
      <c r="C232" s="73" t="s">
        <v>283</v>
      </c>
      <c r="D232" s="11"/>
      <c r="E232" s="1"/>
      <c r="F232" s="1"/>
      <c r="H232" s="7"/>
      <c r="J232" s="8"/>
      <c r="M232" s="6"/>
      <c r="N232" s="8"/>
      <c r="Q232" s="6"/>
      <c r="R232" s="8"/>
      <c r="S232" s="7"/>
      <c r="T232" s="7"/>
      <c r="U232" s="6"/>
      <c r="V232" s="8"/>
      <c r="W232" s="19"/>
      <c r="X232" s="202">
        <v>2344</v>
      </c>
      <c r="BA232" s="197">
        <f t="shared" si="29"/>
        <v>1172</v>
      </c>
      <c r="BD232" s="22"/>
      <c r="BE232" s="217">
        <f t="shared" si="34"/>
        <v>2344</v>
      </c>
      <c r="BF232" s="217">
        <f t="shared" si="35"/>
        <v>1172</v>
      </c>
      <c r="BG232" s="7"/>
    </row>
    <row r="233" spans="1:59" x14ac:dyDescent="0.3">
      <c r="A233" s="21">
        <f t="shared" si="36"/>
        <v>144</v>
      </c>
      <c r="B233" s="74" t="s">
        <v>284</v>
      </c>
      <c r="C233" s="72" t="s">
        <v>285</v>
      </c>
      <c r="D233" s="11"/>
      <c r="E233" s="1"/>
      <c r="F233" s="1"/>
      <c r="H233" s="7"/>
      <c r="J233" s="8"/>
      <c r="M233" s="6"/>
      <c r="N233" s="8"/>
      <c r="Q233" s="6"/>
      <c r="R233" s="8"/>
      <c r="S233" s="7"/>
      <c r="T233" s="7"/>
      <c r="U233" s="6"/>
      <c r="V233" s="8"/>
      <c r="W233" s="19"/>
      <c r="X233" s="202">
        <v>45152</v>
      </c>
      <c r="BA233" s="197">
        <f t="shared" si="29"/>
        <v>22576</v>
      </c>
      <c r="BD233" s="22"/>
      <c r="BE233" s="217">
        <f t="shared" si="34"/>
        <v>45152</v>
      </c>
      <c r="BF233" s="217">
        <f t="shared" si="35"/>
        <v>22576</v>
      </c>
      <c r="BG233" s="7"/>
    </row>
    <row r="234" spans="1:59" x14ac:dyDescent="0.3">
      <c r="A234" s="21">
        <f t="shared" si="36"/>
        <v>145</v>
      </c>
      <c r="B234" s="74" t="s">
        <v>286</v>
      </c>
      <c r="C234" s="72" t="s">
        <v>287</v>
      </c>
      <c r="D234" s="11"/>
      <c r="E234" s="1"/>
      <c r="F234" s="1"/>
      <c r="H234" s="7"/>
      <c r="J234" s="8"/>
      <c r="M234" s="6"/>
      <c r="N234" s="8"/>
      <c r="Q234" s="6"/>
      <c r="R234" s="8"/>
      <c r="S234" s="7"/>
      <c r="T234" s="7"/>
      <c r="U234" s="6"/>
      <c r="V234" s="8"/>
      <c r="W234" s="19"/>
      <c r="X234" s="202">
        <v>11496</v>
      </c>
      <c r="BA234" s="197">
        <f t="shared" si="29"/>
        <v>5748</v>
      </c>
      <c r="BD234" s="22"/>
      <c r="BE234" s="217">
        <f t="shared" si="34"/>
        <v>11496</v>
      </c>
      <c r="BF234" s="217">
        <f t="shared" si="35"/>
        <v>5748</v>
      </c>
      <c r="BG234" s="7"/>
    </row>
    <row r="235" spans="1:59" x14ac:dyDescent="0.3">
      <c r="A235" s="21">
        <f t="shared" si="36"/>
        <v>146</v>
      </c>
      <c r="B235" s="74" t="s">
        <v>288</v>
      </c>
      <c r="C235" s="72" t="s">
        <v>289</v>
      </c>
      <c r="D235" s="11"/>
      <c r="E235" s="1"/>
      <c r="F235" s="1"/>
      <c r="H235" s="7"/>
      <c r="J235" s="8"/>
      <c r="M235" s="6"/>
      <c r="N235" s="8"/>
      <c r="Q235" s="6"/>
      <c r="R235" s="8"/>
      <c r="S235" s="7"/>
      <c r="T235" s="7"/>
      <c r="U235" s="6"/>
      <c r="V235" s="8"/>
      <c r="W235" s="19"/>
      <c r="X235" s="202">
        <v>2028</v>
      </c>
      <c r="BA235" s="197">
        <f t="shared" si="29"/>
        <v>1014</v>
      </c>
      <c r="BD235" s="22"/>
      <c r="BE235" s="217">
        <f t="shared" si="34"/>
        <v>2028</v>
      </c>
      <c r="BF235" s="217">
        <f t="shared" si="35"/>
        <v>1014</v>
      </c>
      <c r="BG235" s="7"/>
    </row>
    <row r="236" spans="1:59" ht="16.5" customHeight="1" x14ac:dyDescent="0.3">
      <c r="A236" s="21">
        <f t="shared" si="36"/>
        <v>147</v>
      </c>
      <c r="B236" s="74">
        <v>11130510</v>
      </c>
      <c r="C236" s="73" t="s">
        <v>290</v>
      </c>
      <c r="D236" s="11"/>
      <c r="E236" s="1"/>
      <c r="F236" s="1"/>
      <c r="H236" s="7"/>
      <c r="J236" s="8"/>
      <c r="M236" s="6"/>
      <c r="N236" s="8"/>
      <c r="Q236" s="6"/>
      <c r="R236" s="8"/>
      <c r="S236" s="7"/>
      <c r="T236" s="7"/>
      <c r="U236" s="6"/>
      <c r="V236" s="8"/>
      <c r="W236" s="19"/>
      <c r="X236" s="202">
        <v>4272</v>
      </c>
      <c r="BA236" s="197">
        <f t="shared" si="29"/>
        <v>2136</v>
      </c>
      <c r="BD236" s="22"/>
      <c r="BE236" s="217">
        <f t="shared" si="34"/>
        <v>4272</v>
      </c>
      <c r="BF236" s="217">
        <f t="shared" si="35"/>
        <v>2136</v>
      </c>
      <c r="BG236" s="7"/>
    </row>
    <row r="237" spans="1:59" ht="18" customHeight="1" x14ac:dyDescent="0.3">
      <c r="A237" s="21">
        <f t="shared" si="36"/>
        <v>148</v>
      </c>
      <c r="B237" s="74">
        <v>11130511</v>
      </c>
      <c r="C237" s="73" t="s">
        <v>291</v>
      </c>
      <c r="D237" s="11"/>
      <c r="E237" s="1"/>
      <c r="F237" s="1"/>
      <c r="H237" s="7"/>
      <c r="J237" s="8"/>
      <c r="M237" s="6"/>
      <c r="N237" s="8"/>
      <c r="Q237" s="6"/>
      <c r="R237" s="8"/>
      <c r="S237" s="7"/>
      <c r="T237" s="7"/>
      <c r="U237" s="6"/>
      <c r="V237" s="8"/>
      <c r="W237" s="19"/>
      <c r="X237" s="202">
        <v>3075.6</v>
      </c>
      <c r="BA237" s="197">
        <f t="shared" si="29"/>
        <v>1537.8</v>
      </c>
      <c r="BD237" s="22"/>
      <c r="BE237" s="217">
        <f t="shared" si="34"/>
        <v>3075.6</v>
      </c>
      <c r="BF237" s="217">
        <f t="shared" si="35"/>
        <v>1537.8</v>
      </c>
      <c r="BG237" s="7"/>
    </row>
    <row r="238" spans="1:59" ht="15" customHeight="1" x14ac:dyDescent="0.3">
      <c r="A238" s="21">
        <f t="shared" si="36"/>
        <v>149</v>
      </c>
      <c r="B238" s="74" t="s">
        <v>292</v>
      </c>
      <c r="C238" s="73" t="s">
        <v>293</v>
      </c>
      <c r="D238" s="11"/>
      <c r="E238" s="1"/>
      <c r="F238" s="1"/>
      <c r="H238" s="7"/>
      <c r="J238" s="8"/>
      <c r="M238" s="6"/>
      <c r="N238" s="8"/>
      <c r="Q238" s="6"/>
      <c r="R238" s="8"/>
      <c r="S238" s="7"/>
      <c r="T238" s="7"/>
      <c r="U238" s="6"/>
      <c r="V238" s="8"/>
      <c r="W238" s="19"/>
      <c r="X238" s="202">
        <v>14486.4</v>
      </c>
      <c r="BA238" s="197">
        <f t="shared" si="29"/>
        <v>7243.2</v>
      </c>
      <c r="BD238" s="22"/>
      <c r="BE238" s="217">
        <f t="shared" si="34"/>
        <v>14486.4</v>
      </c>
      <c r="BF238" s="217">
        <f t="shared" si="35"/>
        <v>7243.2</v>
      </c>
      <c r="BG238" s="7"/>
    </row>
    <row r="239" spans="1:59" ht="15.75" customHeight="1" x14ac:dyDescent="0.3">
      <c r="A239" s="21">
        <f t="shared" si="36"/>
        <v>150</v>
      </c>
      <c r="B239" s="74">
        <v>11130518</v>
      </c>
      <c r="C239" s="73" t="s">
        <v>294</v>
      </c>
      <c r="D239" s="11"/>
      <c r="E239" s="1"/>
      <c r="F239" s="1"/>
      <c r="H239" s="7"/>
      <c r="J239" s="8"/>
      <c r="M239" s="6"/>
      <c r="N239" s="8"/>
      <c r="Q239" s="6"/>
      <c r="R239" s="8"/>
      <c r="S239" s="7"/>
      <c r="T239" s="7"/>
      <c r="U239" s="6"/>
      <c r="V239" s="8"/>
      <c r="W239" s="19"/>
      <c r="X239" s="202">
        <v>4326</v>
      </c>
      <c r="BA239" s="197">
        <f t="shared" si="29"/>
        <v>2163</v>
      </c>
      <c r="BD239" s="22"/>
      <c r="BE239" s="217">
        <f t="shared" si="34"/>
        <v>4326</v>
      </c>
      <c r="BF239" s="217">
        <f t="shared" si="35"/>
        <v>2163</v>
      </c>
      <c r="BG239" s="7"/>
    </row>
    <row r="240" spans="1:59" ht="16.5" customHeight="1" x14ac:dyDescent="0.3">
      <c r="A240" s="21">
        <f t="shared" si="36"/>
        <v>151</v>
      </c>
      <c r="B240" s="74" t="s">
        <v>295</v>
      </c>
      <c r="C240" s="73" t="s">
        <v>296</v>
      </c>
      <c r="D240" s="11"/>
      <c r="E240" s="1"/>
      <c r="F240" s="1"/>
      <c r="H240" s="7"/>
      <c r="J240" s="8"/>
      <c r="M240" s="6"/>
      <c r="N240" s="8"/>
      <c r="Q240" s="6"/>
      <c r="R240" s="8"/>
      <c r="S240" s="7"/>
      <c r="T240" s="7"/>
      <c r="U240" s="6"/>
      <c r="V240" s="8"/>
      <c r="W240" s="19"/>
      <c r="X240" s="202">
        <v>9936</v>
      </c>
      <c r="BA240" s="197">
        <f t="shared" si="29"/>
        <v>4968</v>
      </c>
      <c r="BD240" s="22"/>
      <c r="BE240" s="217">
        <f t="shared" si="34"/>
        <v>9936</v>
      </c>
      <c r="BF240" s="217">
        <f t="shared" si="35"/>
        <v>4968</v>
      </c>
      <c r="BG240" s="7"/>
    </row>
    <row r="241" spans="1:59" x14ac:dyDescent="0.3">
      <c r="A241" s="21">
        <f t="shared" si="36"/>
        <v>152</v>
      </c>
      <c r="B241" s="74" t="s">
        <v>297</v>
      </c>
      <c r="C241" s="73" t="s">
        <v>298</v>
      </c>
      <c r="D241" s="11"/>
      <c r="E241" s="1"/>
      <c r="F241" s="1"/>
      <c r="H241" s="7"/>
      <c r="J241" s="8"/>
      <c r="M241" s="6"/>
      <c r="N241" s="8"/>
      <c r="Q241" s="6"/>
      <c r="R241" s="8"/>
      <c r="S241" s="7"/>
      <c r="T241" s="7"/>
      <c r="U241" s="6"/>
      <c r="V241" s="8"/>
      <c r="W241" s="19"/>
      <c r="X241" s="202">
        <v>13170</v>
      </c>
      <c r="BA241" s="197">
        <f t="shared" si="29"/>
        <v>6585</v>
      </c>
      <c r="BD241" s="22"/>
      <c r="BE241" s="217">
        <f t="shared" si="34"/>
        <v>13170</v>
      </c>
      <c r="BF241" s="217">
        <f t="shared" si="35"/>
        <v>6585</v>
      </c>
      <c r="BG241" s="7"/>
    </row>
    <row r="242" spans="1:59" x14ac:dyDescent="0.3">
      <c r="A242" s="21">
        <f t="shared" si="36"/>
        <v>153</v>
      </c>
      <c r="B242" s="74" t="s">
        <v>299</v>
      </c>
      <c r="C242" s="73" t="s">
        <v>300</v>
      </c>
      <c r="D242" s="11"/>
      <c r="E242" s="1"/>
      <c r="F242" s="1"/>
      <c r="H242" s="7"/>
      <c r="J242" s="8"/>
      <c r="M242" s="6"/>
      <c r="N242" s="8"/>
      <c r="Q242" s="6"/>
      <c r="R242" s="8"/>
      <c r="S242" s="7"/>
      <c r="T242" s="7"/>
      <c r="U242" s="6"/>
      <c r="V242" s="8"/>
      <c r="W242" s="19"/>
      <c r="X242" s="202">
        <v>96234</v>
      </c>
      <c r="BA242" s="197">
        <f t="shared" si="29"/>
        <v>48117</v>
      </c>
      <c r="BD242" s="22"/>
      <c r="BE242" s="217">
        <f t="shared" si="34"/>
        <v>96234</v>
      </c>
      <c r="BF242" s="217">
        <f t="shared" si="35"/>
        <v>48117</v>
      </c>
      <c r="BG242" s="7"/>
    </row>
    <row r="243" spans="1:59" x14ac:dyDescent="0.3">
      <c r="A243" s="21">
        <f t="shared" si="36"/>
        <v>154</v>
      </c>
      <c r="B243" s="74" t="s">
        <v>301</v>
      </c>
      <c r="C243" s="73" t="s">
        <v>302</v>
      </c>
      <c r="D243" s="11"/>
      <c r="E243" s="1"/>
      <c r="F243" s="1"/>
      <c r="H243" s="7"/>
      <c r="J243" s="8"/>
      <c r="M243" s="6"/>
      <c r="N243" s="8"/>
      <c r="Q243" s="6"/>
      <c r="R243" s="8"/>
      <c r="S243" s="7"/>
      <c r="T243" s="7"/>
      <c r="U243" s="6"/>
      <c r="V243" s="8"/>
      <c r="W243" s="19"/>
      <c r="X243" s="202">
        <v>3168</v>
      </c>
      <c r="BA243" s="197">
        <f t="shared" si="29"/>
        <v>1584</v>
      </c>
      <c r="BD243" s="22"/>
      <c r="BE243" s="217">
        <f t="shared" si="34"/>
        <v>3168</v>
      </c>
      <c r="BF243" s="217">
        <f t="shared" si="35"/>
        <v>1584</v>
      </c>
      <c r="BG243" s="7"/>
    </row>
    <row r="244" spans="1:59" ht="17.25" customHeight="1" x14ac:dyDescent="0.3">
      <c r="A244" s="21">
        <f t="shared" si="36"/>
        <v>155</v>
      </c>
      <c r="B244" s="74" t="s">
        <v>303</v>
      </c>
      <c r="C244" s="73" t="s">
        <v>304</v>
      </c>
      <c r="D244" s="11"/>
      <c r="E244" s="1"/>
      <c r="F244" s="1"/>
      <c r="H244" s="7"/>
      <c r="J244" s="8"/>
      <c r="M244" s="6"/>
      <c r="N244" s="8"/>
      <c r="Q244" s="6"/>
      <c r="R244" s="8"/>
      <c r="S244" s="7"/>
      <c r="T244" s="7"/>
      <c r="U244" s="6"/>
      <c r="V244" s="8"/>
      <c r="W244" s="19"/>
      <c r="X244" s="202">
        <v>12020</v>
      </c>
      <c r="BA244" s="197">
        <f t="shared" si="29"/>
        <v>6010</v>
      </c>
      <c r="BD244" s="22"/>
      <c r="BE244" s="217">
        <f t="shared" si="34"/>
        <v>12020</v>
      </c>
      <c r="BF244" s="217">
        <f t="shared" si="35"/>
        <v>6010</v>
      </c>
      <c r="BG244" s="7"/>
    </row>
    <row r="245" spans="1:59" x14ac:dyDescent="0.3">
      <c r="A245" s="21">
        <f t="shared" si="36"/>
        <v>156</v>
      </c>
      <c r="B245" s="74" t="s">
        <v>305</v>
      </c>
      <c r="C245" s="73" t="s">
        <v>306</v>
      </c>
      <c r="D245" s="11"/>
      <c r="E245" s="1"/>
      <c r="F245" s="1"/>
      <c r="H245" s="7"/>
      <c r="J245" s="8"/>
      <c r="M245" s="6"/>
      <c r="N245" s="8"/>
      <c r="Q245" s="6"/>
      <c r="R245" s="8"/>
      <c r="S245" s="7"/>
      <c r="T245" s="7"/>
      <c r="U245" s="6"/>
      <c r="V245" s="8"/>
      <c r="W245" s="19"/>
      <c r="X245" s="202">
        <v>2700</v>
      </c>
      <c r="BA245" s="197">
        <f t="shared" si="29"/>
        <v>1350</v>
      </c>
      <c r="BD245" s="22"/>
      <c r="BE245" s="217">
        <f t="shared" si="34"/>
        <v>2700</v>
      </c>
      <c r="BF245" s="217">
        <f t="shared" si="35"/>
        <v>1350</v>
      </c>
      <c r="BG245" s="7"/>
    </row>
    <row r="246" spans="1:59" x14ac:dyDescent="0.3">
      <c r="A246" s="21">
        <f t="shared" si="36"/>
        <v>157</v>
      </c>
      <c r="B246" s="74" t="s">
        <v>307</v>
      </c>
      <c r="C246" s="73" t="s">
        <v>308</v>
      </c>
      <c r="D246" s="11"/>
      <c r="E246" s="1"/>
      <c r="F246" s="1"/>
      <c r="H246" s="7"/>
      <c r="J246" s="8"/>
      <c r="M246" s="6"/>
      <c r="N246" s="8"/>
      <c r="Q246" s="6"/>
      <c r="R246" s="8"/>
      <c r="S246" s="7"/>
      <c r="T246" s="7"/>
      <c r="U246" s="6"/>
      <c r="V246" s="8"/>
      <c r="W246" s="19"/>
      <c r="X246" s="202">
        <v>1444</v>
      </c>
      <c r="BA246" s="197">
        <f t="shared" si="29"/>
        <v>722</v>
      </c>
      <c r="BD246" s="22"/>
      <c r="BE246" s="217">
        <f t="shared" si="34"/>
        <v>1444</v>
      </c>
      <c r="BF246" s="217">
        <f t="shared" si="35"/>
        <v>722</v>
      </c>
      <c r="BG246" s="7"/>
    </row>
    <row r="247" spans="1:59" x14ac:dyDescent="0.3">
      <c r="A247" s="21">
        <f t="shared" si="36"/>
        <v>158</v>
      </c>
      <c r="B247" s="74" t="s">
        <v>309</v>
      </c>
      <c r="C247" s="73" t="s">
        <v>308</v>
      </c>
      <c r="D247" s="11"/>
      <c r="E247" s="1"/>
      <c r="F247" s="1"/>
      <c r="H247" s="7"/>
      <c r="J247" s="8"/>
      <c r="M247" s="6"/>
      <c r="N247" s="8"/>
      <c r="Q247" s="6"/>
      <c r="R247" s="8"/>
      <c r="S247" s="7"/>
      <c r="T247" s="7"/>
      <c r="U247" s="6"/>
      <c r="V247" s="8"/>
      <c r="W247" s="19"/>
      <c r="X247" s="202">
        <v>6369.93</v>
      </c>
      <c r="BA247" s="197">
        <f t="shared" si="29"/>
        <v>3184.9650000000001</v>
      </c>
      <c r="BD247" s="22"/>
      <c r="BE247" s="217">
        <f t="shared" si="34"/>
        <v>6369.93</v>
      </c>
      <c r="BF247" s="217">
        <f t="shared" si="35"/>
        <v>3184.9650000000001</v>
      </c>
      <c r="BG247" s="7"/>
    </row>
    <row r="248" spans="1:59" x14ac:dyDescent="0.3">
      <c r="A248" s="21">
        <f t="shared" si="36"/>
        <v>159</v>
      </c>
      <c r="B248" s="74" t="s">
        <v>310</v>
      </c>
      <c r="C248" s="73" t="s">
        <v>311</v>
      </c>
      <c r="D248" s="11"/>
      <c r="E248" s="1"/>
      <c r="F248" s="1"/>
      <c r="H248" s="7"/>
      <c r="J248" s="8"/>
      <c r="M248" s="6"/>
      <c r="N248" s="8"/>
      <c r="Q248" s="6"/>
      <c r="R248" s="8"/>
      <c r="S248" s="7"/>
      <c r="T248" s="7"/>
      <c r="U248" s="6"/>
      <c r="V248" s="8"/>
      <c r="W248" s="19"/>
      <c r="X248" s="202">
        <v>1892</v>
      </c>
      <c r="BA248" s="197">
        <f t="shared" si="29"/>
        <v>946</v>
      </c>
      <c r="BD248" s="22"/>
      <c r="BE248" s="217">
        <f t="shared" si="34"/>
        <v>1892</v>
      </c>
      <c r="BF248" s="217">
        <f t="shared" si="35"/>
        <v>946</v>
      </c>
      <c r="BG248" s="7"/>
    </row>
    <row r="249" spans="1:59" x14ac:dyDescent="0.3">
      <c r="A249" s="21">
        <f t="shared" si="36"/>
        <v>160</v>
      </c>
      <c r="B249" s="74" t="s">
        <v>312</v>
      </c>
      <c r="C249" s="73" t="s">
        <v>313</v>
      </c>
      <c r="D249" s="11"/>
      <c r="E249" s="1"/>
      <c r="F249" s="1"/>
      <c r="H249" s="7"/>
      <c r="J249" s="8"/>
      <c r="M249" s="6"/>
      <c r="N249" s="8"/>
      <c r="Q249" s="6"/>
      <c r="R249" s="8"/>
      <c r="S249" s="7"/>
      <c r="T249" s="7"/>
      <c r="U249" s="6"/>
      <c r="V249" s="8"/>
      <c r="W249" s="19"/>
      <c r="X249" s="202">
        <v>16956</v>
      </c>
      <c r="BA249" s="197">
        <f t="shared" si="29"/>
        <v>8478</v>
      </c>
      <c r="BD249" s="22"/>
      <c r="BE249" s="217">
        <f t="shared" si="34"/>
        <v>16956</v>
      </c>
      <c r="BF249" s="217">
        <f t="shared" si="35"/>
        <v>8478</v>
      </c>
      <c r="BG249" s="7"/>
    </row>
    <row r="250" spans="1:59" x14ac:dyDescent="0.3">
      <c r="A250" s="21">
        <f t="shared" si="36"/>
        <v>161</v>
      </c>
      <c r="B250" s="74" t="s">
        <v>314</v>
      </c>
      <c r="C250" s="72" t="s">
        <v>315</v>
      </c>
      <c r="D250" s="11"/>
      <c r="E250" s="1"/>
      <c r="F250" s="1"/>
      <c r="H250" s="7"/>
      <c r="J250" s="8"/>
      <c r="M250" s="6"/>
      <c r="N250" s="8"/>
      <c r="Q250" s="6"/>
      <c r="R250" s="8"/>
      <c r="S250" s="7"/>
      <c r="T250" s="7"/>
      <c r="U250" s="6"/>
      <c r="V250" s="8"/>
      <c r="W250" s="19"/>
      <c r="X250" s="202">
        <v>1230.48</v>
      </c>
      <c r="BA250" s="197">
        <f t="shared" si="29"/>
        <v>615.24</v>
      </c>
      <c r="BD250" s="22"/>
      <c r="BE250" s="217">
        <f t="shared" si="34"/>
        <v>1230.48</v>
      </c>
      <c r="BF250" s="217">
        <f t="shared" si="35"/>
        <v>615.24</v>
      </c>
      <c r="BG250" s="7"/>
    </row>
    <row r="251" spans="1:59" x14ac:dyDescent="0.3">
      <c r="A251" s="21">
        <f t="shared" si="36"/>
        <v>162</v>
      </c>
      <c r="B251" s="74" t="s">
        <v>316</v>
      </c>
      <c r="C251" s="72" t="s">
        <v>317</v>
      </c>
      <c r="D251" s="11"/>
      <c r="E251" s="1"/>
      <c r="F251" s="1"/>
      <c r="H251" s="7"/>
      <c r="J251" s="8"/>
      <c r="M251" s="6"/>
      <c r="N251" s="8"/>
      <c r="Q251" s="6"/>
      <c r="R251" s="8"/>
      <c r="S251" s="7"/>
      <c r="T251" s="7"/>
      <c r="U251" s="6"/>
      <c r="V251" s="8"/>
      <c r="W251" s="19"/>
      <c r="X251" s="202">
        <v>606.52</v>
      </c>
      <c r="BA251" s="197">
        <f t="shared" si="29"/>
        <v>303.26</v>
      </c>
      <c r="BD251" s="22"/>
      <c r="BE251" s="217">
        <f t="shared" si="34"/>
        <v>606.52</v>
      </c>
      <c r="BF251" s="217">
        <f t="shared" si="35"/>
        <v>303.26</v>
      </c>
      <c r="BG251" s="7"/>
    </row>
    <row r="252" spans="1:59" x14ac:dyDescent="0.3">
      <c r="A252" s="21">
        <f t="shared" si="36"/>
        <v>163</v>
      </c>
      <c r="B252" s="74" t="s">
        <v>318</v>
      </c>
      <c r="C252" s="72" t="s">
        <v>319</v>
      </c>
      <c r="D252" s="11"/>
      <c r="E252" s="1"/>
      <c r="F252" s="1"/>
      <c r="H252" s="7"/>
      <c r="J252" s="8"/>
      <c r="M252" s="6"/>
      <c r="N252" s="8"/>
      <c r="Q252" s="6"/>
      <c r="R252" s="8"/>
      <c r="S252" s="7"/>
      <c r="T252" s="7"/>
      <c r="U252" s="6"/>
      <c r="V252" s="8"/>
      <c r="W252" s="19"/>
      <c r="X252" s="202">
        <v>539.46</v>
      </c>
      <c r="BA252" s="197">
        <f t="shared" si="29"/>
        <v>269.73</v>
      </c>
      <c r="BD252" s="22"/>
      <c r="BE252" s="217">
        <f t="shared" si="34"/>
        <v>539.46</v>
      </c>
      <c r="BF252" s="217">
        <f t="shared" si="35"/>
        <v>269.73</v>
      </c>
      <c r="BG252" s="7"/>
    </row>
    <row r="253" spans="1:59" ht="16.5" customHeight="1" x14ac:dyDescent="0.3">
      <c r="A253" s="21">
        <f t="shared" si="36"/>
        <v>164</v>
      </c>
      <c r="B253" s="74" t="s">
        <v>320</v>
      </c>
      <c r="C253" s="95" t="s">
        <v>321</v>
      </c>
      <c r="D253" s="11"/>
      <c r="E253" s="1"/>
      <c r="F253" s="1"/>
      <c r="H253" s="7"/>
      <c r="J253" s="8"/>
      <c r="M253" s="6"/>
      <c r="N253" s="8"/>
      <c r="Q253" s="6"/>
      <c r="R253" s="8"/>
      <c r="S253" s="7"/>
      <c r="T253" s="7"/>
      <c r="U253" s="6"/>
      <c r="V253" s="8"/>
      <c r="W253" s="19"/>
      <c r="X253" s="202">
        <v>313.2</v>
      </c>
      <c r="BA253" s="197">
        <f t="shared" si="29"/>
        <v>156.6</v>
      </c>
      <c r="BD253" s="22"/>
      <c r="BE253" s="217">
        <f t="shared" si="34"/>
        <v>313.2</v>
      </c>
      <c r="BF253" s="217">
        <f t="shared" si="35"/>
        <v>156.6</v>
      </c>
      <c r="BG253" s="7"/>
    </row>
    <row r="254" spans="1:59" ht="28.5" customHeight="1" x14ac:dyDescent="0.3">
      <c r="A254" s="21">
        <f t="shared" si="36"/>
        <v>165</v>
      </c>
      <c r="B254" s="74" t="s">
        <v>322</v>
      </c>
      <c r="C254" s="92" t="s">
        <v>323</v>
      </c>
      <c r="D254" s="11"/>
      <c r="E254" s="1"/>
      <c r="F254" s="1"/>
      <c r="H254" s="7"/>
      <c r="J254" s="8"/>
      <c r="M254" s="6"/>
      <c r="N254" s="8"/>
      <c r="Q254" s="6"/>
      <c r="R254" s="8"/>
      <c r="S254" s="7"/>
      <c r="T254" s="7"/>
      <c r="U254" s="6"/>
      <c r="V254" s="8"/>
      <c r="W254" s="19"/>
      <c r="X254" s="202">
        <v>171</v>
      </c>
      <c r="BA254" s="197">
        <f t="shared" si="29"/>
        <v>85.5</v>
      </c>
      <c r="BD254" s="22"/>
      <c r="BE254" s="217">
        <f t="shared" si="34"/>
        <v>171</v>
      </c>
      <c r="BF254" s="217">
        <f t="shared" si="35"/>
        <v>85.5</v>
      </c>
      <c r="BG254" s="7"/>
    </row>
    <row r="255" spans="1:59" ht="27.75" customHeight="1" x14ac:dyDescent="0.3">
      <c r="A255" s="21">
        <f t="shared" si="36"/>
        <v>166</v>
      </c>
      <c r="B255" s="74" t="s">
        <v>324</v>
      </c>
      <c r="C255" s="92" t="s">
        <v>325</v>
      </c>
      <c r="D255" s="11"/>
      <c r="E255" s="1"/>
      <c r="F255" s="1"/>
      <c r="H255" s="7"/>
      <c r="J255" s="8"/>
      <c r="M255" s="6"/>
      <c r="N255" s="8"/>
      <c r="Q255" s="6"/>
      <c r="R255" s="8"/>
      <c r="S255" s="7"/>
      <c r="T255" s="7"/>
      <c r="U255" s="6"/>
      <c r="V255" s="8"/>
      <c r="W255" s="19"/>
      <c r="X255" s="202">
        <v>984.9</v>
      </c>
      <c r="BA255" s="197">
        <f t="shared" si="29"/>
        <v>492.45</v>
      </c>
      <c r="BD255" s="22"/>
      <c r="BE255" s="217">
        <f t="shared" si="34"/>
        <v>984.9</v>
      </c>
      <c r="BF255" s="217">
        <f t="shared" si="35"/>
        <v>492.45</v>
      </c>
      <c r="BG255" s="7"/>
    </row>
    <row r="256" spans="1:59" ht="27" customHeight="1" x14ac:dyDescent="0.3">
      <c r="A256" s="21">
        <f t="shared" si="36"/>
        <v>167</v>
      </c>
      <c r="B256" s="74" t="s">
        <v>326</v>
      </c>
      <c r="C256" s="92" t="s">
        <v>327</v>
      </c>
      <c r="D256" s="11"/>
      <c r="E256" s="1"/>
      <c r="F256" s="1"/>
      <c r="H256" s="7"/>
      <c r="J256" s="8"/>
      <c r="M256" s="6"/>
      <c r="N256" s="8"/>
      <c r="Q256" s="6"/>
      <c r="R256" s="8"/>
      <c r="S256" s="7"/>
      <c r="T256" s="7"/>
      <c r="U256" s="6"/>
      <c r="V256" s="8"/>
      <c r="W256" s="19"/>
      <c r="X256" s="202">
        <v>2889</v>
      </c>
      <c r="BA256" s="197">
        <f t="shared" si="29"/>
        <v>1444.5</v>
      </c>
      <c r="BD256" s="22"/>
      <c r="BE256" s="217">
        <f t="shared" si="34"/>
        <v>2889</v>
      </c>
      <c r="BF256" s="217">
        <f t="shared" si="35"/>
        <v>1444.5</v>
      </c>
      <c r="BG256" s="7"/>
    </row>
    <row r="257" spans="1:59" ht="27" customHeight="1" x14ac:dyDescent="0.3">
      <c r="A257" s="21">
        <f t="shared" si="36"/>
        <v>168</v>
      </c>
      <c r="B257" s="74" t="s">
        <v>328</v>
      </c>
      <c r="C257" s="92" t="s">
        <v>329</v>
      </c>
      <c r="D257" s="11"/>
      <c r="E257" s="1"/>
      <c r="F257" s="1"/>
      <c r="H257" s="7"/>
      <c r="J257" s="8"/>
      <c r="M257" s="6"/>
      <c r="N257" s="8"/>
      <c r="Q257" s="6"/>
      <c r="R257" s="8"/>
      <c r="S257" s="7"/>
      <c r="T257" s="7"/>
      <c r="U257" s="6"/>
      <c r="V257" s="8"/>
      <c r="W257" s="19"/>
      <c r="X257" s="202">
        <v>1599</v>
      </c>
      <c r="BA257" s="197">
        <f t="shared" si="29"/>
        <v>799.5</v>
      </c>
      <c r="BD257" s="22"/>
      <c r="BE257" s="217">
        <f t="shared" si="34"/>
        <v>1599</v>
      </c>
      <c r="BF257" s="217">
        <f t="shared" si="35"/>
        <v>799.5</v>
      </c>
      <c r="BG257" s="7"/>
    </row>
    <row r="258" spans="1:59" ht="27" customHeight="1" x14ac:dyDescent="0.3">
      <c r="A258" s="21">
        <f t="shared" si="36"/>
        <v>169</v>
      </c>
      <c r="B258" s="74" t="s">
        <v>330</v>
      </c>
      <c r="C258" s="92" t="s">
        <v>331</v>
      </c>
      <c r="D258" s="11"/>
      <c r="E258" s="1"/>
      <c r="F258" s="1"/>
      <c r="H258" s="7"/>
      <c r="J258" s="8"/>
      <c r="M258" s="6"/>
      <c r="N258" s="8"/>
      <c r="Q258" s="6"/>
      <c r="R258" s="8"/>
      <c r="S258" s="7"/>
      <c r="T258" s="7"/>
      <c r="U258" s="6"/>
      <c r="V258" s="8"/>
      <c r="W258" s="19"/>
      <c r="X258" s="202">
        <v>2314</v>
      </c>
      <c r="BA258" s="197">
        <f t="shared" si="29"/>
        <v>1157</v>
      </c>
      <c r="BD258" s="22"/>
      <c r="BE258" s="217">
        <f t="shared" si="34"/>
        <v>2314</v>
      </c>
      <c r="BF258" s="217">
        <f t="shared" si="35"/>
        <v>1157</v>
      </c>
      <c r="BG258" s="7"/>
    </row>
    <row r="259" spans="1:59" ht="29.25" customHeight="1" x14ac:dyDescent="0.3">
      <c r="A259" s="21">
        <f t="shared" si="36"/>
        <v>170</v>
      </c>
      <c r="B259" s="74">
        <v>11130683</v>
      </c>
      <c r="C259" s="92" t="s">
        <v>332</v>
      </c>
      <c r="D259" s="11"/>
      <c r="E259" s="1"/>
      <c r="F259" s="1"/>
      <c r="H259" s="7"/>
      <c r="J259" s="8"/>
      <c r="M259" s="6"/>
      <c r="N259" s="8"/>
      <c r="Q259" s="6"/>
      <c r="R259" s="8"/>
      <c r="S259" s="7"/>
      <c r="T259" s="7"/>
      <c r="U259" s="6"/>
      <c r="V259" s="8"/>
      <c r="W259" s="19"/>
      <c r="X259" s="202">
        <v>1735.5</v>
      </c>
      <c r="BA259" s="197">
        <f t="shared" si="29"/>
        <v>867.75</v>
      </c>
      <c r="BD259" s="22"/>
      <c r="BE259" s="217">
        <f t="shared" si="34"/>
        <v>1735.5</v>
      </c>
      <c r="BF259" s="217">
        <f t="shared" si="35"/>
        <v>867.75</v>
      </c>
      <c r="BG259" s="7"/>
    </row>
    <row r="260" spans="1:59" ht="28.5" customHeight="1" x14ac:dyDescent="0.3">
      <c r="A260" s="21">
        <f t="shared" si="36"/>
        <v>171</v>
      </c>
      <c r="B260" s="74">
        <v>11130684</v>
      </c>
      <c r="C260" s="92" t="s">
        <v>333</v>
      </c>
      <c r="D260" s="11"/>
      <c r="E260" s="1"/>
      <c r="F260" s="1"/>
      <c r="H260" s="7"/>
      <c r="J260" s="8"/>
      <c r="M260" s="6"/>
      <c r="N260" s="8"/>
      <c r="Q260" s="6"/>
      <c r="R260" s="8"/>
      <c r="S260" s="7"/>
      <c r="T260" s="7"/>
      <c r="U260" s="6"/>
      <c r="V260" s="8"/>
      <c r="W260" s="19"/>
      <c r="X260" s="202">
        <v>1872</v>
      </c>
      <c r="BA260" s="197">
        <f t="shared" si="29"/>
        <v>936</v>
      </c>
      <c r="BD260" s="22"/>
      <c r="BE260" s="217">
        <f t="shared" si="34"/>
        <v>1872</v>
      </c>
      <c r="BF260" s="217">
        <f t="shared" si="35"/>
        <v>936</v>
      </c>
      <c r="BG260" s="7"/>
    </row>
    <row r="261" spans="1:59" x14ac:dyDescent="0.3">
      <c r="A261" s="21">
        <f t="shared" si="36"/>
        <v>172</v>
      </c>
      <c r="B261" s="74" t="s">
        <v>334</v>
      </c>
      <c r="C261" s="72" t="s">
        <v>335</v>
      </c>
      <c r="D261" s="11"/>
      <c r="E261" s="1"/>
      <c r="F261" s="1"/>
      <c r="H261" s="7"/>
      <c r="J261" s="8"/>
      <c r="M261" s="6"/>
      <c r="N261" s="8"/>
      <c r="Q261" s="6"/>
      <c r="R261" s="8"/>
      <c r="S261" s="7"/>
      <c r="T261" s="7"/>
      <c r="U261" s="6"/>
      <c r="V261" s="8"/>
      <c r="W261" s="19"/>
      <c r="X261" s="202">
        <v>570</v>
      </c>
      <c r="BA261" s="197">
        <f t="shared" si="29"/>
        <v>285</v>
      </c>
      <c r="BD261" s="22"/>
      <c r="BE261" s="217">
        <f t="shared" si="34"/>
        <v>570</v>
      </c>
      <c r="BF261" s="217">
        <f t="shared" si="35"/>
        <v>285</v>
      </c>
      <c r="BG261" s="7"/>
    </row>
    <row r="262" spans="1:59" x14ac:dyDescent="0.3">
      <c r="A262" s="21">
        <f t="shared" si="36"/>
        <v>173</v>
      </c>
      <c r="B262" s="74" t="s">
        <v>336</v>
      </c>
      <c r="C262" s="72" t="s">
        <v>337</v>
      </c>
      <c r="D262" s="11"/>
      <c r="E262" s="1"/>
      <c r="F262" s="1"/>
      <c r="H262" s="7"/>
      <c r="J262" s="8"/>
      <c r="M262" s="6"/>
      <c r="N262" s="8"/>
      <c r="Q262" s="6"/>
      <c r="R262" s="8"/>
      <c r="S262" s="7"/>
      <c r="T262" s="7"/>
      <c r="U262" s="6"/>
      <c r="V262" s="8"/>
      <c r="W262" s="19"/>
      <c r="X262" s="202">
        <v>630</v>
      </c>
      <c r="BA262" s="197">
        <f t="shared" si="29"/>
        <v>315</v>
      </c>
      <c r="BD262" s="22"/>
      <c r="BE262" s="217">
        <f t="shared" si="34"/>
        <v>630</v>
      </c>
      <c r="BF262" s="217">
        <f t="shared" si="35"/>
        <v>315</v>
      </c>
      <c r="BG262" s="7"/>
    </row>
    <row r="263" spans="1:59" ht="30.75" customHeight="1" x14ac:dyDescent="0.3">
      <c r="A263" s="21">
        <f t="shared" si="36"/>
        <v>174</v>
      </c>
      <c r="B263" s="74" t="s">
        <v>338</v>
      </c>
      <c r="C263" s="73" t="s">
        <v>339</v>
      </c>
      <c r="D263" s="11"/>
      <c r="E263" s="1"/>
      <c r="F263" s="1"/>
      <c r="H263" s="7"/>
      <c r="J263" s="8"/>
      <c r="M263" s="6"/>
      <c r="N263" s="8"/>
      <c r="Q263" s="6"/>
      <c r="R263" s="8"/>
      <c r="S263" s="7"/>
      <c r="T263" s="7"/>
      <c r="U263" s="6"/>
      <c r="V263" s="8"/>
      <c r="W263" s="19"/>
      <c r="X263" s="202">
        <v>330</v>
      </c>
      <c r="BA263" s="197">
        <f t="shared" si="29"/>
        <v>165</v>
      </c>
      <c r="BD263" s="22"/>
      <c r="BE263" s="217">
        <f t="shared" si="34"/>
        <v>330</v>
      </c>
      <c r="BF263" s="217">
        <f t="shared" si="35"/>
        <v>165</v>
      </c>
      <c r="BG263" s="7"/>
    </row>
    <row r="264" spans="1:59" x14ac:dyDescent="0.3">
      <c r="A264" s="21">
        <f t="shared" si="36"/>
        <v>175</v>
      </c>
      <c r="B264" s="74" t="s">
        <v>340</v>
      </c>
      <c r="C264" s="72" t="s">
        <v>341</v>
      </c>
      <c r="D264" s="11"/>
      <c r="E264" s="1"/>
      <c r="F264" s="1"/>
      <c r="H264" s="7"/>
      <c r="J264" s="8"/>
      <c r="M264" s="6"/>
      <c r="N264" s="8"/>
      <c r="Q264" s="6"/>
      <c r="R264" s="8"/>
      <c r="S264" s="7"/>
      <c r="T264" s="7"/>
      <c r="U264" s="6"/>
      <c r="V264" s="8"/>
      <c r="W264" s="19"/>
      <c r="X264" s="202">
        <v>411</v>
      </c>
      <c r="BA264" s="197">
        <f t="shared" si="29"/>
        <v>205.5</v>
      </c>
      <c r="BD264" s="22"/>
      <c r="BE264" s="217">
        <f t="shared" si="34"/>
        <v>411</v>
      </c>
      <c r="BF264" s="217">
        <f t="shared" si="35"/>
        <v>205.5</v>
      </c>
      <c r="BG264" s="7"/>
    </row>
    <row r="265" spans="1:59" x14ac:dyDescent="0.3">
      <c r="A265" s="21">
        <f t="shared" si="36"/>
        <v>176</v>
      </c>
      <c r="B265" s="74" t="s">
        <v>342</v>
      </c>
      <c r="C265" s="72" t="s">
        <v>343</v>
      </c>
      <c r="D265" s="11"/>
      <c r="E265" s="1"/>
      <c r="F265" s="1"/>
      <c r="H265" s="7"/>
      <c r="J265" s="8"/>
      <c r="M265" s="6"/>
      <c r="N265" s="8"/>
      <c r="Q265" s="6"/>
      <c r="R265" s="8"/>
      <c r="S265" s="7"/>
      <c r="T265" s="7"/>
      <c r="U265" s="6"/>
      <c r="V265" s="8"/>
      <c r="W265" s="19"/>
      <c r="X265" s="202">
        <v>151.19999999999999</v>
      </c>
      <c r="BA265" s="197">
        <f t="shared" si="29"/>
        <v>75.599999999999994</v>
      </c>
      <c r="BD265" s="22"/>
      <c r="BE265" s="217">
        <f t="shared" si="34"/>
        <v>151.19999999999999</v>
      </c>
      <c r="BF265" s="217">
        <f t="shared" si="35"/>
        <v>75.599999999999994</v>
      </c>
      <c r="BG265" s="7"/>
    </row>
    <row r="266" spans="1:59" x14ac:dyDescent="0.3">
      <c r="A266" s="21">
        <f t="shared" si="36"/>
        <v>177</v>
      </c>
      <c r="B266" s="74" t="s">
        <v>344</v>
      </c>
      <c r="C266" s="72" t="s">
        <v>345</v>
      </c>
      <c r="D266" s="11"/>
      <c r="E266" s="1"/>
      <c r="F266" s="1"/>
      <c r="H266" s="7"/>
      <c r="J266" s="8"/>
      <c r="M266" s="6"/>
      <c r="N266" s="8"/>
      <c r="Q266" s="6"/>
      <c r="R266" s="8"/>
      <c r="S266" s="7"/>
      <c r="T266" s="7"/>
      <c r="U266" s="6"/>
      <c r="V266" s="8"/>
      <c r="W266" s="19"/>
      <c r="X266" s="202">
        <v>205.38</v>
      </c>
      <c r="BA266" s="197">
        <f t="shared" ref="BA266:BA329" si="37">X266/2</f>
        <v>102.69</v>
      </c>
      <c r="BD266" s="22"/>
      <c r="BE266" s="217">
        <f t="shared" si="34"/>
        <v>205.38</v>
      </c>
      <c r="BF266" s="217">
        <f t="shared" si="35"/>
        <v>102.69</v>
      </c>
      <c r="BG266" s="7"/>
    </row>
    <row r="267" spans="1:59" x14ac:dyDescent="0.3">
      <c r="A267" s="21">
        <f t="shared" si="36"/>
        <v>178</v>
      </c>
      <c r="B267" s="74" t="s">
        <v>346</v>
      </c>
      <c r="C267" s="72" t="s">
        <v>347</v>
      </c>
      <c r="D267" s="11"/>
      <c r="E267" s="1"/>
      <c r="F267" s="1"/>
      <c r="H267" s="7"/>
      <c r="J267" s="8"/>
      <c r="M267" s="6"/>
      <c r="N267" s="8"/>
      <c r="Q267" s="6"/>
      <c r="R267" s="8"/>
      <c r="S267" s="7"/>
      <c r="T267" s="7"/>
      <c r="U267" s="6"/>
      <c r="V267" s="8"/>
      <c r="W267" s="19"/>
      <c r="X267" s="202">
        <v>224.4</v>
      </c>
      <c r="BA267" s="197">
        <f t="shared" si="37"/>
        <v>112.2</v>
      </c>
      <c r="BD267" s="22"/>
      <c r="BE267" s="217">
        <f t="shared" si="34"/>
        <v>224.4</v>
      </c>
      <c r="BF267" s="217">
        <f t="shared" si="35"/>
        <v>112.2</v>
      </c>
      <c r="BG267" s="7"/>
    </row>
    <row r="268" spans="1:59" x14ac:dyDescent="0.3">
      <c r="A268" s="21">
        <f t="shared" si="36"/>
        <v>179</v>
      </c>
      <c r="B268" s="74" t="s">
        <v>348</v>
      </c>
      <c r="C268" s="72" t="s">
        <v>349</v>
      </c>
      <c r="D268" s="11"/>
      <c r="E268" s="1"/>
      <c r="F268" s="1"/>
      <c r="H268" s="7"/>
      <c r="J268" s="8"/>
      <c r="M268" s="6"/>
      <c r="N268" s="8"/>
      <c r="Q268" s="6"/>
      <c r="R268" s="8"/>
      <c r="S268" s="7"/>
      <c r="T268" s="7"/>
      <c r="U268" s="6"/>
      <c r="V268" s="8"/>
      <c r="W268" s="19"/>
      <c r="X268" s="202">
        <v>1100</v>
      </c>
      <c r="BA268" s="197">
        <f t="shared" si="37"/>
        <v>550</v>
      </c>
      <c r="BD268" s="22"/>
      <c r="BE268" s="217">
        <f t="shared" si="34"/>
        <v>1100</v>
      </c>
      <c r="BF268" s="217">
        <f t="shared" si="35"/>
        <v>550</v>
      </c>
      <c r="BG268" s="7"/>
    </row>
    <row r="269" spans="1:59" x14ac:dyDescent="0.3">
      <c r="A269" s="21">
        <f t="shared" si="36"/>
        <v>180</v>
      </c>
      <c r="B269" s="74" t="s">
        <v>350</v>
      </c>
      <c r="C269" s="72" t="s">
        <v>351</v>
      </c>
      <c r="D269" s="11"/>
      <c r="E269" s="1"/>
      <c r="F269" s="1"/>
      <c r="H269" s="7"/>
      <c r="J269" s="8"/>
      <c r="M269" s="6"/>
      <c r="N269" s="8"/>
      <c r="Q269" s="6"/>
      <c r="R269" s="8"/>
      <c r="S269" s="7"/>
      <c r="T269" s="7"/>
      <c r="U269" s="6"/>
      <c r="V269" s="8"/>
      <c r="W269" s="19"/>
      <c r="X269" s="202">
        <v>535.55999999999995</v>
      </c>
      <c r="BA269" s="197">
        <f t="shared" si="37"/>
        <v>267.77999999999997</v>
      </c>
      <c r="BD269" s="22"/>
      <c r="BE269" s="217">
        <f t="shared" si="34"/>
        <v>535.55999999999995</v>
      </c>
      <c r="BF269" s="217">
        <f t="shared" si="35"/>
        <v>267.77999999999997</v>
      </c>
      <c r="BG269" s="7"/>
    </row>
    <row r="270" spans="1:59" x14ac:dyDescent="0.3">
      <c r="A270" s="21">
        <f t="shared" si="36"/>
        <v>181</v>
      </c>
      <c r="B270" s="74" t="s">
        <v>352</v>
      </c>
      <c r="C270" s="72" t="s">
        <v>353</v>
      </c>
      <c r="D270" s="11"/>
      <c r="E270" s="1"/>
      <c r="F270" s="1"/>
      <c r="H270" s="7"/>
      <c r="J270" s="8"/>
      <c r="M270" s="6"/>
      <c r="N270" s="8"/>
      <c r="Q270" s="6"/>
      <c r="R270" s="8"/>
      <c r="S270" s="7"/>
      <c r="T270" s="7"/>
      <c r="U270" s="6"/>
      <c r="V270" s="8"/>
      <c r="W270" s="19"/>
      <c r="X270" s="202">
        <v>1300.5999999999999</v>
      </c>
      <c r="BA270" s="197">
        <f t="shared" si="37"/>
        <v>650.29999999999995</v>
      </c>
      <c r="BD270" s="22"/>
      <c r="BE270" s="217">
        <f t="shared" si="34"/>
        <v>1300.5999999999999</v>
      </c>
      <c r="BF270" s="217">
        <f t="shared" si="35"/>
        <v>650.29999999999995</v>
      </c>
      <c r="BG270" s="7"/>
    </row>
    <row r="271" spans="1:59" x14ac:dyDescent="0.3">
      <c r="A271" s="21">
        <f t="shared" si="36"/>
        <v>182</v>
      </c>
      <c r="B271" s="74" t="s">
        <v>354</v>
      </c>
      <c r="C271" s="72" t="s">
        <v>355</v>
      </c>
      <c r="D271" s="11"/>
      <c r="E271" s="1"/>
      <c r="F271" s="1"/>
      <c r="H271" s="7"/>
      <c r="J271" s="8"/>
      <c r="M271" s="6"/>
      <c r="N271" s="8"/>
      <c r="Q271" s="6"/>
      <c r="R271" s="8"/>
      <c r="S271" s="7"/>
      <c r="T271" s="7"/>
      <c r="U271" s="6"/>
      <c r="V271" s="8"/>
      <c r="W271" s="19"/>
      <c r="X271" s="202">
        <v>197.2</v>
      </c>
      <c r="BA271" s="197">
        <f t="shared" si="37"/>
        <v>98.6</v>
      </c>
      <c r="BD271" s="22"/>
      <c r="BE271" s="217">
        <f t="shared" si="34"/>
        <v>197.2</v>
      </c>
      <c r="BF271" s="217">
        <f t="shared" si="35"/>
        <v>98.6</v>
      </c>
      <c r="BG271" s="7"/>
    </row>
    <row r="272" spans="1:59" x14ac:dyDescent="0.3">
      <c r="A272" s="21">
        <f t="shared" si="36"/>
        <v>183</v>
      </c>
      <c r="B272" s="74" t="s">
        <v>356</v>
      </c>
      <c r="C272" s="72" t="s">
        <v>357</v>
      </c>
      <c r="D272" s="11"/>
      <c r="E272" s="1"/>
      <c r="F272" s="1"/>
      <c r="H272" s="7"/>
      <c r="J272" s="8"/>
      <c r="M272" s="6"/>
      <c r="N272" s="8"/>
      <c r="Q272" s="6"/>
      <c r="R272" s="8"/>
      <c r="S272" s="7"/>
      <c r="T272" s="7"/>
      <c r="U272" s="6"/>
      <c r="V272" s="8"/>
      <c r="W272" s="19"/>
      <c r="X272" s="202">
        <v>330</v>
      </c>
      <c r="BA272" s="197">
        <f t="shared" si="37"/>
        <v>165</v>
      </c>
      <c r="BD272" s="22"/>
      <c r="BE272" s="217">
        <f t="shared" si="34"/>
        <v>330</v>
      </c>
      <c r="BF272" s="217">
        <f t="shared" si="35"/>
        <v>165</v>
      </c>
      <c r="BG272" s="7"/>
    </row>
    <row r="273" spans="1:59" x14ac:dyDescent="0.3">
      <c r="A273" s="21">
        <f t="shared" si="36"/>
        <v>184</v>
      </c>
      <c r="B273" s="74">
        <v>11130709</v>
      </c>
      <c r="C273" s="72" t="s">
        <v>358</v>
      </c>
      <c r="D273" s="11"/>
      <c r="E273" s="1"/>
      <c r="F273" s="1"/>
      <c r="H273" s="7"/>
      <c r="J273" s="8"/>
      <c r="M273" s="6"/>
      <c r="N273" s="8"/>
      <c r="Q273" s="6"/>
      <c r="R273" s="8"/>
      <c r="S273" s="7"/>
      <c r="T273" s="7"/>
      <c r="U273" s="6"/>
      <c r="V273" s="8"/>
      <c r="W273" s="19"/>
      <c r="X273" s="202">
        <v>325</v>
      </c>
      <c r="BA273" s="197">
        <f t="shared" si="37"/>
        <v>162.5</v>
      </c>
      <c r="BD273" s="22"/>
      <c r="BE273" s="217">
        <f t="shared" si="34"/>
        <v>325</v>
      </c>
      <c r="BF273" s="217">
        <f t="shared" si="35"/>
        <v>162.5</v>
      </c>
      <c r="BG273" s="7"/>
    </row>
    <row r="274" spans="1:59" x14ac:dyDescent="0.3">
      <c r="A274" s="21">
        <f t="shared" si="36"/>
        <v>185</v>
      </c>
      <c r="B274" s="74">
        <v>11130710</v>
      </c>
      <c r="C274" s="72" t="s">
        <v>359</v>
      </c>
      <c r="D274" s="11"/>
      <c r="E274" s="1"/>
      <c r="F274" s="1"/>
      <c r="H274" s="7"/>
      <c r="J274" s="8"/>
      <c r="M274" s="6"/>
      <c r="N274" s="8"/>
      <c r="Q274" s="6"/>
      <c r="R274" s="8"/>
      <c r="S274" s="7"/>
      <c r="T274" s="7"/>
      <c r="U274" s="6"/>
      <c r="V274" s="8"/>
      <c r="W274" s="19"/>
      <c r="X274" s="202">
        <v>266.7</v>
      </c>
      <c r="BA274" s="197">
        <f t="shared" si="37"/>
        <v>133.35</v>
      </c>
      <c r="BD274" s="22"/>
      <c r="BE274" s="217">
        <f t="shared" si="34"/>
        <v>266.7</v>
      </c>
      <c r="BF274" s="217">
        <f t="shared" si="35"/>
        <v>133.35</v>
      </c>
      <c r="BG274" s="7"/>
    </row>
    <row r="275" spans="1:59" x14ac:dyDescent="0.3">
      <c r="A275" s="21">
        <f t="shared" si="36"/>
        <v>186</v>
      </c>
      <c r="B275" s="74">
        <v>11130711</v>
      </c>
      <c r="C275" s="72" t="s">
        <v>360</v>
      </c>
      <c r="D275" s="11"/>
      <c r="E275" s="1"/>
      <c r="F275" s="1"/>
      <c r="H275" s="7"/>
      <c r="J275" s="8"/>
      <c r="M275" s="6"/>
      <c r="N275" s="8"/>
      <c r="Q275" s="6"/>
      <c r="R275" s="8"/>
      <c r="S275" s="7"/>
      <c r="T275" s="7"/>
      <c r="U275" s="6"/>
      <c r="V275" s="8"/>
      <c r="W275" s="19"/>
      <c r="X275" s="202">
        <v>2106</v>
      </c>
      <c r="BA275" s="197">
        <f t="shared" si="37"/>
        <v>1053</v>
      </c>
      <c r="BD275" s="22"/>
      <c r="BE275" s="217">
        <f t="shared" si="34"/>
        <v>2106</v>
      </c>
      <c r="BF275" s="217">
        <f t="shared" si="35"/>
        <v>1053</v>
      </c>
      <c r="BG275" s="7"/>
    </row>
    <row r="276" spans="1:59" x14ac:dyDescent="0.3">
      <c r="A276" s="21">
        <f t="shared" si="36"/>
        <v>187</v>
      </c>
      <c r="B276" s="74">
        <v>11130712</v>
      </c>
      <c r="C276" s="72" t="s">
        <v>361</v>
      </c>
      <c r="D276" s="11"/>
      <c r="E276" s="1"/>
      <c r="F276" s="1"/>
      <c r="H276" s="7"/>
      <c r="J276" s="8"/>
      <c r="M276" s="6"/>
      <c r="N276" s="8"/>
      <c r="Q276" s="6"/>
      <c r="R276" s="8"/>
      <c r="S276" s="7"/>
      <c r="T276" s="7"/>
      <c r="U276" s="6"/>
      <c r="V276" s="8"/>
      <c r="W276" s="19"/>
      <c r="X276" s="202">
        <v>2106</v>
      </c>
      <c r="BA276" s="197">
        <f t="shared" si="37"/>
        <v>1053</v>
      </c>
      <c r="BD276" s="22"/>
      <c r="BE276" s="217">
        <f t="shared" si="34"/>
        <v>2106</v>
      </c>
      <c r="BF276" s="217">
        <f t="shared" si="35"/>
        <v>1053</v>
      </c>
      <c r="BG276" s="7"/>
    </row>
    <row r="277" spans="1:59" x14ac:dyDescent="0.3">
      <c r="A277" s="21">
        <f t="shared" si="36"/>
        <v>188</v>
      </c>
      <c r="B277" s="74">
        <v>11130713</v>
      </c>
      <c r="C277" s="72" t="s">
        <v>362</v>
      </c>
      <c r="D277" s="11"/>
      <c r="E277" s="1"/>
      <c r="F277" s="1"/>
      <c r="H277" s="7"/>
      <c r="J277" s="8"/>
      <c r="M277" s="6"/>
      <c r="N277" s="8"/>
      <c r="Q277" s="6"/>
      <c r="R277" s="8"/>
      <c r="S277" s="7"/>
      <c r="T277" s="7"/>
      <c r="U277" s="6"/>
      <c r="V277" s="8"/>
      <c r="W277" s="19"/>
      <c r="X277" s="202">
        <v>624</v>
      </c>
      <c r="BA277" s="197">
        <f t="shared" si="37"/>
        <v>312</v>
      </c>
      <c r="BD277" s="22"/>
      <c r="BE277" s="217">
        <f t="shared" si="34"/>
        <v>624</v>
      </c>
      <c r="BF277" s="217">
        <f t="shared" si="35"/>
        <v>312</v>
      </c>
      <c r="BG277" s="7"/>
    </row>
    <row r="278" spans="1:59" x14ac:dyDescent="0.3">
      <c r="A278" s="21">
        <f t="shared" si="36"/>
        <v>189</v>
      </c>
      <c r="B278" s="74" t="s">
        <v>363</v>
      </c>
      <c r="C278" s="72" t="s">
        <v>364</v>
      </c>
      <c r="D278" s="11"/>
      <c r="E278" s="1"/>
      <c r="F278" s="1"/>
      <c r="H278" s="7"/>
      <c r="J278" s="8"/>
      <c r="M278" s="6"/>
      <c r="N278" s="8"/>
      <c r="Q278" s="6"/>
      <c r="R278" s="8"/>
      <c r="S278" s="7"/>
      <c r="T278" s="7"/>
      <c r="U278" s="6"/>
      <c r="V278" s="8"/>
      <c r="W278" s="19"/>
      <c r="X278" s="202">
        <v>520</v>
      </c>
      <c r="BA278" s="197">
        <f t="shared" si="37"/>
        <v>260</v>
      </c>
      <c r="BD278" s="22"/>
      <c r="BE278" s="217">
        <f t="shared" si="34"/>
        <v>520</v>
      </c>
      <c r="BF278" s="217">
        <f t="shared" si="35"/>
        <v>260</v>
      </c>
      <c r="BG278" s="7"/>
    </row>
    <row r="279" spans="1:59" x14ac:dyDescent="0.3">
      <c r="A279" s="21">
        <f t="shared" si="36"/>
        <v>190</v>
      </c>
      <c r="B279" s="74" t="s">
        <v>365</v>
      </c>
      <c r="C279" s="72" t="s">
        <v>366</v>
      </c>
      <c r="D279" s="11"/>
      <c r="E279" s="1"/>
      <c r="F279" s="1"/>
      <c r="H279" s="7"/>
      <c r="J279" s="8"/>
      <c r="M279" s="6"/>
      <c r="N279" s="8"/>
      <c r="Q279" s="6"/>
      <c r="R279" s="8"/>
      <c r="S279" s="7"/>
      <c r="T279" s="7"/>
      <c r="U279" s="6"/>
      <c r="V279" s="8"/>
      <c r="W279" s="19"/>
      <c r="X279" s="202">
        <v>1224.72</v>
      </c>
      <c r="BA279" s="197">
        <f t="shared" si="37"/>
        <v>612.36</v>
      </c>
      <c r="BD279" s="22"/>
      <c r="BE279" s="217">
        <f t="shared" si="34"/>
        <v>1224.72</v>
      </c>
      <c r="BF279" s="217">
        <f t="shared" si="35"/>
        <v>612.36</v>
      </c>
      <c r="BG279" s="7"/>
    </row>
    <row r="280" spans="1:59" x14ac:dyDescent="0.3">
      <c r="A280" s="21">
        <f t="shared" si="36"/>
        <v>191</v>
      </c>
      <c r="B280" s="74" t="s">
        <v>367</v>
      </c>
      <c r="C280" s="72" t="s">
        <v>368</v>
      </c>
      <c r="D280" s="11"/>
      <c r="E280" s="1"/>
      <c r="F280" s="1"/>
      <c r="H280" s="7"/>
      <c r="J280" s="8"/>
      <c r="M280" s="6"/>
      <c r="N280" s="8"/>
      <c r="Q280" s="6"/>
      <c r="R280" s="8"/>
      <c r="S280" s="7"/>
      <c r="T280" s="7"/>
      <c r="U280" s="6"/>
      <c r="V280" s="8"/>
      <c r="W280" s="19"/>
      <c r="X280" s="202">
        <v>1424.8</v>
      </c>
      <c r="BA280" s="197">
        <f t="shared" si="37"/>
        <v>712.4</v>
      </c>
      <c r="BD280" s="22"/>
      <c r="BE280" s="217">
        <f t="shared" si="34"/>
        <v>1424.8</v>
      </c>
      <c r="BF280" s="217">
        <f t="shared" si="35"/>
        <v>712.4</v>
      </c>
      <c r="BG280" s="7"/>
    </row>
    <row r="281" spans="1:59" x14ac:dyDescent="0.3">
      <c r="A281" s="21">
        <f t="shared" si="36"/>
        <v>192</v>
      </c>
      <c r="B281" s="74">
        <v>11130729</v>
      </c>
      <c r="C281" s="72" t="s">
        <v>369</v>
      </c>
      <c r="D281" s="11"/>
      <c r="E281" s="1"/>
      <c r="F281" s="1"/>
      <c r="H281" s="7"/>
      <c r="J281" s="8"/>
      <c r="M281" s="6"/>
      <c r="N281" s="8"/>
      <c r="Q281" s="6"/>
      <c r="R281" s="8"/>
      <c r="S281" s="7"/>
      <c r="T281" s="7"/>
      <c r="U281" s="6"/>
      <c r="V281" s="8"/>
      <c r="W281" s="19"/>
      <c r="X281" s="202">
        <v>1020</v>
      </c>
      <c r="BA281" s="197">
        <f t="shared" si="37"/>
        <v>510</v>
      </c>
      <c r="BD281" s="22"/>
      <c r="BE281" s="217">
        <f t="shared" si="34"/>
        <v>1020</v>
      </c>
      <c r="BF281" s="217">
        <f t="shared" si="35"/>
        <v>510</v>
      </c>
      <c r="BG281" s="7"/>
    </row>
    <row r="282" spans="1:59" x14ac:dyDescent="0.3">
      <c r="A282" s="21">
        <f t="shared" si="36"/>
        <v>193</v>
      </c>
      <c r="B282" s="74">
        <v>11130730</v>
      </c>
      <c r="C282" s="72" t="s">
        <v>370</v>
      </c>
      <c r="D282" s="11"/>
      <c r="E282" s="1"/>
      <c r="F282" s="1"/>
      <c r="H282" s="7"/>
      <c r="J282" s="8"/>
      <c r="M282" s="6"/>
      <c r="N282" s="8"/>
      <c r="Q282" s="6"/>
      <c r="R282" s="8"/>
      <c r="S282" s="7"/>
      <c r="T282" s="7"/>
      <c r="U282" s="6"/>
      <c r="V282" s="8"/>
      <c r="W282" s="19"/>
      <c r="X282" s="202">
        <v>4320</v>
      </c>
      <c r="BA282" s="197">
        <f t="shared" si="37"/>
        <v>2160</v>
      </c>
      <c r="BD282" s="22"/>
      <c r="BE282" s="217">
        <f t="shared" ref="BE282:BE345" si="38">X282-BC282+AZ282</f>
        <v>4320</v>
      </c>
      <c r="BF282" s="217">
        <f t="shared" si="35"/>
        <v>2160</v>
      </c>
      <c r="BG282" s="7"/>
    </row>
    <row r="283" spans="1:59" x14ac:dyDescent="0.3">
      <c r="A283" s="21">
        <f t="shared" si="36"/>
        <v>194</v>
      </c>
      <c r="B283" s="74">
        <v>11130731</v>
      </c>
      <c r="C283" s="72" t="s">
        <v>371</v>
      </c>
      <c r="D283" s="11"/>
      <c r="E283" s="1"/>
      <c r="F283" s="1"/>
      <c r="H283" s="7"/>
      <c r="J283" s="8"/>
      <c r="M283" s="6"/>
      <c r="N283" s="8"/>
      <c r="Q283" s="6"/>
      <c r="R283" s="8"/>
      <c r="S283" s="7"/>
      <c r="T283" s="7"/>
      <c r="U283" s="6"/>
      <c r="V283" s="8"/>
      <c r="W283" s="19"/>
      <c r="X283" s="202">
        <v>3990</v>
      </c>
      <c r="BA283" s="197">
        <f t="shared" si="37"/>
        <v>1995</v>
      </c>
      <c r="BD283" s="22"/>
      <c r="BE283" s="217">
        <f t="shared" si="38"/>
        <v>3990</v>
      </c>
      <c r="BF283" s="217">
        <f t="shared" ref="BF283:BF346" si="39">BE283/2</f>
        <v>1995</v>
      </c>
      <c r="BG283" s="7"/>
    </row>
    <row r="284" spans="1:59" x14ac:dyDescent="0.3">
      <c r="A284" s="21">
        <f t="shared" ref="A284:A347" si="40">A283+1</f>
        <v>195</v>
      </c>
      <c r="B284" s="74">
        <v>11130732</v>
      </c>
      <c r="C284" s="72" t="s">
        <v>372</v>
      </c>
      <c r="D284" s="11"/>
      <c r="E284" s="1"/>
      <c r="F284" s="1"/>
      <c r="H284" s="7"/>
      <c r="J284" s="8"/>
      <c r="M284" s="6"/>
      <c r="N284" s="8"/>
      <c r="Q284" s="6"/>
      <c r="R284" s="8"/>
      <c r="S284" s="7"/>
      <c r="T284" s="7"/>
      <c r="U284" s="6"/>
      <c r="V284" s="8"/>
      <c r="W284" s="19"/>
      <c r="X284" s="202">
        <v>3510</v>
      </c>
      <c r="BA284" s="197">
        <f t="shared" si="37"/>
        <v>1755</v>
      </c>
      <c r="BD284" s="22"/>
      <c r="BE284" s="217">
        <f t="shared" si="38"/>
        <v>3510</v>
      </c>
      <c r="BF284" s="217">
        <f t="shared" si="39"/>
        <v>1755</v>
      </c>
      <c r="BG284" s="7"/>
    </row>
    <row r="285" spans="1:59" x14ac:dyDescent="0.3">
      <c r="A285" s="21">
        <f t="shared" si="40"/>
        <v>196</v>
      </c>
      <c r="B285" s="74">
        <v>11130733</v>
      </c>
      <c r="C285" s="72" t="s">
        <v>373</v>
      </c>
      <c r="D285" s="11"/>
      <c r="E285" s="1"/>
      <c r="F285" s="1"/>
      <c r="H285" s="7"/>
      <c r="J285" s="8"/>
      <c r="M285" s="6"/>
      <c r="N285" s="8"/>
      <c r="Q285" s="6"/>
      <c r="R285" s="8"/>
      <c r="S285" s="7"/>
      <c r="T285" s="7"/>
      <c r="U285" s="6"/>
      <c r="V285" s="8"/>
      <c r="W285" s="19"/>
      <c r="X285" s="202">
        <v>603</v>
      </c>
      <c r="BA285" s="197">
        <f t="shared" si="37"/>
        <v>301.5</v>
      </c>
      <c r="BD285" s="22"/>
      <c r="BE285" s="217">
        <f t="shared" si="38"/>
        <v>603</v>
      </c>
      <c r="BF285" s="217">
        <f t="shared" si="39"/>
        <v>301.5</v>
      </c>
      <c r="BG285" s="7"/>
    </row>
    <row r="286" spans="1:59" x14ac:dyDescent="0.3">
      <c r="A286" s="21">
        <f t="shared" si="40"/>
        <v>197</v>
      </c>
      <c r="B286" s="74">
        <v>11130734</v>
      </c>
      <c r="C286" s="72" t="s">
        <v>374</v>
      </c>
      <c r="D286" s="11"/>
      <c r="E286" s="1"/>
      <c r="F286" s="1"/>
      <c r="H286" s="7"/>
      <c r="J286" s="8"/>
      <c r="M286" s="6"/>
      <c r="N286" s="8"/>
      <c r="Q286" s="6"/>
      <c r="R286" s="8"/>
      <c r="S286" s="7"/>
      <c r="T286" s="7"/>
      <c r="U286" s="6"/>
      <c r="V286" s="8"/>
      <c r="W286" s="19"/>
      <c r="X286" s="202">
        <v>398.4</v>
      </c>
      <c r="BA286" s="197">
        <f t="shared" si="37"/>
        <v>199.2</v>
      </c>
      <c r="BD286" s="22"/>
      <c r="BE286" s="217">
        <f t="shared" si="38"/>
        <v>398.4</v>
      </c>
      <c r="BF286" s="217">
        <f t="shared" si="39"/>
        <v>199.2</v>
      </c>
      <c r="BG286" s="7"/>
    </row>
    <row r="287" spans="1:59" x14ac:dyDescent="0.3">
      <c r="A287" s="21">
        <f t="shared" si="40"/>
        <v>198</v>
      </c>
      <c r="B287" s="74">
        <v>11130735</v>
      </c>
      <c r="C287" s="72" t="s">
        <v>375</v>
      </c>
      <c r="D287" s="11"/>
      <c r="E287" s="1"/>
      <c r="F287" s="1"/>
      <c r="H287" s="7"/>
      <c r="J287" s="8"/>
      <c r="M287" s="6"/>
      <c r="N287" s="8"/>
      <c r="Q287" s="6"/>
      <c r="R287" s="8"/>
      <c r="S287" s="7"/>
      <c r="T287" s="7"/>
      <c r="U287" s="6"/>
      <c r="V287" s="8"/>
      <c r="W287" s="19"/>
      <c r="X287" s="202">
        <v>73</v>
      </c>
      <c r="BA287" s="197">
        <f t="shared" si="37"/>
        <v>36.5</v>
      </c>
      <c r="BD287" s="22"/>
      <c r="BE287" s="217">
        <f t="shared" si="38"/>
        <v>73</v>
      </c>
      <c r="BF287" s="217">
        <f t="shared" si="39"/>
        <v>36.5</v>
      </c>
      <c r="BG287" s="7"/>
    </row>
    <row r="288" spans="1:59" x14ac:dyDescent="0.3">
      <c r="A288" s="21">
        <f t="shared" si="40"/>
        <v>199</v>
      </c>
      <c r="B288" s="74">
        <v>11130736</v>
      </c>
      <c r="C288" s="72" t="s">
        <v>376</v>
      </c>
      <c r="D288" s="11"/>
      <c r="E288" s="1"/>
      <c r="F288" s="1"/>
      <c r="H288" s="7"/>
      <c r="J288" s="8"/>
      <c r="M288" s="6"/>
      <c r="N288" s="8"/>
      <c r="Q288" s="6"/>
      <c r="R288" s="8"/>
      <c r="S288" s="7"/>
      <c r="T288" s="7"/>
      <c r="U288" s="6"/>
      <c r="V288" s="8"/>
      <c r="W288" s="19"/>
      <c r="X288" s="202">
        <v>128</v>
      </c>
      <c r="BA288" s="197">
        <f t="shared" si="37"/>
        <v>64</v>
      </c>
      <c r="BD288" s="22"/>
      <c r="BE288" s="217">
        <f t="shared" si="38"/>
        <v>128</v>
      </c>
      <c r="BF288" s="217">
        <f t="shared" si="39"/>
        <v>64</v>
      </c>
      <c r="BG288" s="7"/>
    </row>
    <row r="289" spans="1:59" x14ac:dyDescent="0.3">
      <c r="A289" s="21">
        <f t="shared" si="40"/>
        <v>200</v>
      </c>
      <c r="B289" s="74">
        <v>11130737</v>
      </c>
      <c r="C289" s="72" t="s">
        <v>377</v>
      </c>
      <c r="D289" s="11"/>
      <c r="E289" s="1"/>
      <c r="F289" s="1"/>
      <c r="H289" s="7"/>
      <c r="J289" s="8"/>
      <c r="M289" s="6"/>
      <c r="N289" s="8"/>
      <c r="Q289" s="6"/>
      <c r="R289" s="8"/>
      <c r="S289" s="7"/>
      <c r="T289" s="7"/>
      <c r="U289" s="6"/>
      <c r="V289" s="8"/>
      <c r="W289" s="19"/>
      <c r="X289" s="202">
        <v>764</v>
      </c>
      <c r="BA289" s="197">
        <f t="shared" si="37"/>
        <v>382</v>
      </c>
      <c r="BD289" s="22"/>
      <c r="BE289" s="217">
        <f t="shared" si="38"/>
        <v>764</v>
      </c>
      <c r="BF289" s="217">
        <f t="shared" si="39"/>
        <v>382</v>
      </c>
      <c r="BG289" s="7"/>
    </row>
    <row r="290" spans="1:59" x14ac:dyDescent="0.3">
      <c r="A290" s="21">
        <f t="shared" si="40"/>
        <v>201</v>
      </c>
      <c r="B290" s="74">
        <v>11130738</v>
      </c>
      <c r="C290" s="72" t="s">
        <v>35</v>
      </c>
      <c r="D290" s="11"/>
      <c r="E290" s="1"/>
      <c r="F290" s="1"/>
      <c r="H290" s="7"/>
      <c r="J290" s="8"/>
      <c r="M290" s="6"/>
      <c r="N290" s="8"/>
      <c r="Q290" s="6"/>
      <c r="R290" s="8"/>
      <c r="S290" s="7"/>
      <c r="T290" s="7"/>
      <c r="U290" s="6"/>
      <c r="V290" s="8"/>
      <c r="W290" s="19"/>
      <c r="X290" s="202">
        <v>658</v>
      </c>
      <c r="BA290" s="197">
        <f t="shared" si="37"/>
        <v>329</v>
      </c>
      <c r="BD290" s="22"/>
      <c r="BE290" s="217">
        <f t="shared" si="38"/>
        <v>658</v>
      </c>
      <c r="BF290" s="217">
        <f t="shared" si="39"/>
        <v>329</v>
      </c>
      <c r="BG290" s="7"/>
    </row>
    <row r="291" spans="1:59" x14ac:dyDescent="0.3">
      <c r="A291" s="21">
        <f t="shared" si="40"/>
        <v>202</v>
      </c>
      <c r="B291" s="75" t="s">
        <v>378</v>
      </c>
      <c r="C291" s="72" t="s">
        <v>379</v>
      </c>
      <c r="D291" s="11"/>
      <c r="E291" s="1"/>
      <c r="F291" s="1"/>
      <c r="H291" s="7"/>
      <c r="J291" s="8"/>
      <c r="M291" s="6"/>
      <c r="N291" s="8"/>
      <c r="Q291" s="6"/>
      <c r="R291" s="8"/>
      <c r="S291" s="7"/>
      <c r="T291" s="7"/>
      <c r="U291" s="6"/>
      <c r="V291" s="8"/>
      <c r="W291" s="8"/>
      <c r="X291" s="199">
        <v>1380</v>
      </c>
      <c r="BA291" s="197">
        <f t="shared" si="37"/>
        <v>690</v>
      </c>
      <c r="BD291" s="22"/>
      <c r="BE291" s="217">
        <f t="shared" si="38"/>
        <v>1380</v>
      </c>
      <c r="BF291" s="217">
        <f t="shared" si="39"/>
        <v>690</v>
      </c>
      <c r="BG291" s="7"/>
    </row>
    <row r="292" spans="1:59" x14ac:dyDescent="0.3">
      <c r="A292" s="21">
        <f t="shared" si="40"/>
        <v>203</v>
      </c>
      <c r="B292" s="105"/>
      <c r="C292" s="72" t="s">
        <v>380</v>
      </c>
      <c r="D292" s="11"/>
      <c r="E292" s="1"/>
      <c r="F292" s="1"/>
      <c r="H292" s="7"/>
      <c r="J292" s="8"/>
      <c r="M292" s="6"/>
      <c r="N292" s="8"/>
      <c r="Q292" s="6"/>
      <c r="R292" s="8"/>
      <c r="S292" s="7"/>
      <c r="T292" s="7"/>
      <c r="U292" s="6"/>
      <c r="V292" s="8"/>
      <c r="W292" s="105">
        <v>43313</v>
      </c>
      <c r="X292" s="197">
        <v>7716</v>
      </c>
      <c r="AZ292" s="53"/>
      <c r="BA292" s="197">
        <f t="shared" si="37"/>
        <v>3858</v>
      </c>
      <c r="BB292" s="7">
        <f>AZ292/2/12*5</f>
        <v>0</v>
      </c>
      <c r="BD292" s="22"/>
      <c r="BE292" s="217">
        <f t="shared" si="38"/>
        <v>7716</v>
      </c>
      <c r="BF292" s="217">
        <f t="shared" si="39"/>
        <v>3858</v>
      </c>
      <c r="BG292" s="7"/>
    </row>
    <row r="293" spans="1:59" x14ac:dyDescent="0.3">
      <c r="A293" s="21">
        <f t="shared" si="40"/>
        <v>204</v>
      </c>
      <c r="B293" s="105"/>
      <c r="C293" s="72" t="s">
        <v>381</v>
      </c>
      <c r="D293" s="11"/>
      <c r="E293" s="1"/>
      <c r="F293" s="1"/>
      <c r="H293" s="7"/>
      <c r="J293" s="8"/>
      <c r="M293" s="6"/>
      <c r="N293" s="8"/>
      <c r="Q293" s="6"/>
      <c r="R293" s="8"/>
      <c r="S293" s="7"/>
      <c r="T293" s="7"/>
      <c r="U293" s="6"/>
      <c r="V293" s="8"/>
      <c r="W293" s="105">
        <v>43313</v>
      </c>
      <c r="X293" s="197">
        <v>7104</v>
      </c>
      <c r="AZ293" s="53"/>
      <c r="BA293" s="197">
        <f t="shared" si="37"/>
        <v>3552</v>
      </c>
      <c r="BB293" s="7">
        <f t="shared" ref="BB293:BB296" si="41">AZ293/2/12*5</f>
        <v>0</v>
      </c>
      <c r="BD293" s="22"/>
      <c r="BE293" s="217">
        <f t="shared" si="38"/>
        <v>7104</v>
      </c>
      <c r="BF293" s="217">
        <f t="shared" si="39"/>
        <v>3552</v>
      </c>
      <c r="BG293" s="7"/>
    </row>
    <row r="294" spans="1:59" ht="17.25" customHeight="1" x14ac:dyDescent="0.3">
      <c r="A294" s="21">
        <f t="shared" si="40"/>
        <v>205</v>
      </c>
      <c r="B294" s="105"/>
      <c r="C294" s="92" t="s">
        <v>382</v>
      </c>
      <c r="D294" s="11"/>
      <c r="E294" s="1"/>
      <c r="F294" s="1"/>
      <c r="H294" s="7"/>
      <c r="J294" s="8"/>
      <c r="M294" s="6"/>
      <c r="N294" s="8"/>
      <c r="Q294" s="6"/>
      <c r="R294" s="8"/>
      <c r="S294" s="7"/>
      <c r="T294" s="7"/>
      <c r="U294" s="6"/>
      <c r="V294" s="8"/>
      <c r="W294" s="105">
        <v>43313</v>
      </c>
      <c r="X294" s="197">
        <v>1100</v>
      </c>
      <c r="AZ294" s="53"/>
      <c r="BA294" s="197">
        <f t="shared" si="37"/>
        <v>550</v>
      </c>
      <c r="BB294" s="7">
        <f t="shared" si="41"/>
        <v>0</v>
      </c>
      <c r="BD294" s="22"/>
      <c r="BE294" s="217">
        <f t="shared" si="38"/>
        <v>1100</v>
      </c>
      <c r="BF294" s="217">
        <f t="shared" si="39"/>
        <v>550</v>
      </c>
      <c r="BG294" s="7"/>
    </row>
    <row r="295" spans="1:59" x14ac:dyDescent="0.3">
      <c r="A295" s="21">
        <f t="shared" si="40"/>
        <v>206</v>
      </c>
      <c r="B295" s="105"/>
      <c r="C295" s="96" t="s">
        <v>383</v>
      </c>
      <c r="D295" s="11"/>
      <c r="E295" s="1"/>
      <c r="F295" s="1"/>
      <c r="H295" s="7"/>
      <c r="J295" s="8"/>
      <c r="M295" s="6"/>
      <c r="N295" s="8"/>
      <c r="Q295" s="6"/>
      <c r="R295" s="8"/>
      <c r="S295" s="7"/>
      <c r="T295" s="7"/>
      <c r="U295" s="6"/>
      <c r="V295" s="8"/>
      <c r="W295" s="105">
        <v>43313</v>
      </c>
      <c r="X295" s="197">
        <v>1600</v>
      </c>
      <c r="AZ295" s="53"/>
      <c r="BA295" s="197">
        <f t="shared" si="37"/>
        <v>800</v>
      </c>
      <c r="BB295" s="7">
        <f t="shared" si="41"/>
        <v>0</v>
      </c>
      <c r="BD295" s="22"/>
      <c r="BE295" s="217">
        <f t="shared" si="38"/>
        <v>1600</v>
      </c>
      <c r="BF295" s="217">
        <f t="shared" si="39"/>
        <v>800</v>
      </c>
      <c r="BG295" s="7"/>
    </row>
    <row r="296" spans="1:59" x14ac:dyDescent="0.3">
      <c r="A296" s="21">
        <f t="shared" si="40"/>
        <v>207</v>
      </c>
      <c r="B296" s="105"/>
      <c r="C296" s="96" t="s">
        <v>384</v>
      </c>
      <c r="D296" s="11"/>
      <c r="E296" s="1"/>
      <c r="F296" s="1"/>
      <c r="H296" s="7"/>
      <c r="J296" s="8"/>
      <c r="M296" s="6"/>
      <c r="N296" s="8"/>
      <c r="Q296" s="6"/>
      <c r="R296" s="8"/>
      <c r="S296" s="7"/>
      <c r="T296" s="7"/>
      <c r="U296" s="6"/>
      <c r="V296" s="8"/>
      <c r="W296" s="105">
        <v>43313</v>
      </c>
      <c r="X296" s="197">
        <v>2060</v>
      </c>
      <c r="AZ296" s="53"/>
      <c r="BA296" s="197">
        <f t="shared" si="37"/>
        <v>1030</v>
      </c>
      <c r="BB296" s="7">
        <f t="shared" si="41"/>
        <v>0</v>
      </c>
      <c r="BD296" s="22"/>
      <c r="BE296" s="217">
        <f t="shared" si="38"/>
        <v>2060</v>
      </c>
      <c r="BF296" s="217">
        <f t="shared" si="39"/>
        <v>1030</v>
      </c>
      <c r="BG296" s="7"/>
    </row>
    <row r="297" spans="1:59" x14ac:dyDescent="0.3">
      <c r="A297" s="21">
        <f t="shared" si="40"/>
        <v>208</v>
      </c>
      <c r="B297" s="62" t="s">
        <v>386</v>
      </c>
      <c r="C297" s="56" t="s">
        <v>387</v>
      </c>
      <c r="D297" s="11"/>
      <c r="E297" s="1"/>
      <c r="F297" s="1"/>
      <c r="H297" s="7"/>
      <c r="J297" s="8"/>
      <c r="M297" s="6"/>
      <c r="N297" s="8"/>
      <c r="Q297" s="6"/>
      <c r="R297" s="8"/>
      <c r="S297" s="7"/>
      <c r="T297" s="7"/>
      <c r="U297" s="6"/>
      <c r="V297" s="8"/>
      <c r="W297" s="8"/>
      <c r="X297" s="199">
        <v>396</v>
      </c>
      <c r="BA297" s="197">
        <f t="shared" si="37"/>
        <v>198</v>
      </c>
      <c r="BC297" s="123"/>
      <c r="BD297" s="22"/>
      <c r="BE297" s="217">
        <f t="shared" si="38"/>
        <v>396</v>
      </c>
      <c r="BF297" s="217">
        <f t="shared" si="39"/>
        <v>198</v>
      </c>
      <c r="BG297" s="7"/>
    </row>
    <row r="298" spans="1:59" x14ac:dyDescent="0.3">
      <c r="A298" s="21">
        <f t="shared" si="40"/>
        <v>209</v>
      </c>
      <c r="B298" s="62" t="s">
        <v>388</v>
      </c>
      <c r="C298" s="56" t="s">
        <v>389</v>
      </c>
      <c r="D298" s="11"/>
      <c r="E298" s="1"/>
      <c r="F298" s="1"/>
      <c r="H298" s="7"/>
      <c r="J298" s="8"/>
      <c r="M298" s="6"/>
      <c r="N298" s="8"/>
      <c r="Q298" s="6"/>
      <c r="R298" s="8"/>
      <c r="S298" s="7"/>
      <c r="T298" s="7"/>
      <c r="U298" s="6"/>
      <c r="V298" s="8"/>
      <c r="W298" s="8"/>
      <c r="X298" s="199">
        <v>990</v>
      </c>
      <c r="BA298" s="197">
        <f t="shared" si="37"/>
        <v>495</v>
      </c>
      <c r="BC298" s="123"/>
      <c r="BD298" s="22"/>
      <c r="BE298" s="217">
        <f t="shared" si="38"/>
        <v>990</v>
      </c>
      <c r="BF298" s="217">
        <f t="shared" si="39"/>
        <v>495</v>
      </c>
      <c r="BG298" s="7"/>
    </row>
    <row r="299" spans="1:59" x14ac:dyDescent="0.3">
      <c r="A299" s="21">
        <f t="shared" si="40"/>
        <v>210</v>
      </c>
      <c r="B299" s="62" t="s">
        <v>390</v>
      </c>
      <c r="C299" s="59" t="s">
        <v>391</v>
      </c>
      <c r="D299" s="11"/>
      <c r="E299" s="1"/>
      <c r="F299" s="1"/>
      <c r="H299" s="7"/>
      <c r="J299" s="8"/>
      <c r="M299" s="6"/>
      <c r="N299" s="8"/>
      <c r="Q299" s="6"/>
      <c r="R299" s="8"/>
      <c r="S299" s="7"/>
      <c r="T299" s="7"/>
      <c r="U299" s="6"/>
      <c r="V299" s="8"/>
      <c r="W299" s="8"/>
      <c r="X299" s="199">
        <v>124</v>
      </c>
      <c r="BA299" s="197">
        <f t="shared" si="37"/>
        <v>62</v>
      </c>
      <c r="BD299" s="22"/>
      <c r="BE299" s="217">
        <f t="shared" si="38"/>
        <v>124</v>
      </c>
      <c r="BF299" s="217">
        <f t="shared" si="39"/>
        <v>62</v>
      </c>
      <c r="BG299" s="7"/>
    </row>
    <row r="300" spans="1:59" s="72" customFormat="1" x14ac:dyDescent="0.3">
      <c r="A300" s="159">
        <f t="shared" si="40"/>
        <v>211</v>
      </c>
      <c r="B300" s="113" t="s">
        <v>392</v>
      </c>
      <c r="C300" s="70" t="s">
        <v>393</v>
      </c>
      <c r="D300" s="11"/>
      <c r="H300" s="108"/>
      <c r="I300" s="10"/>
      <c r="J300" s="110"/>
      <c r="M300" s="10"/>
      <c r="N300" s="110"/>
      <c r="Q300" s="10"/>
      <c r="R300" s="110"/>
      <c r="S300" s="108"/>
      <c r="T300" s="108"/>
      <c r="U300" s="10"/>
      <c r="V300" s="110"/>
      <c r="W300" s="110"/>
      <c r="X300" s="199">
        <v>106</v>
      </c>
      <c r="BA300" s="197">
        <f t="shared" si="37"/>
        <v>53</v>
      </c>
      <c r="BC300" s="184">
        <v>106</v>
      </c>
      <c r="BD300" s="185">
        <f t="shared" ref="BD300" si="42">BC300/2</f>
        <v>53</v>
      </c>
      <c r="BE300" s="217">
        <f t="shared" si="38"/>
        <v>0</v>
      </c>
      <c r="BF300" s="217">
        <f t="shared" si="39"/>
        <v>0</v>
      </c>
      <c r="BG300" s="108"/>
    </row>
    <row r="301" spans="1:59" x14ac:dyDescent="0.3">
      <c r="A301" s="21">
        <f t="shared" si="40"/>
        <v>212</v>
      </c>
      <c r="B301" s="71">
        <v>11131066</v>
      </c>
      <c r="C301" s="56" t="s">
        <v>394</v>
      </c>
      <c r="D301" s="11"/>
      <c r="E301" s="1"/>
      <c r="F301" s="1"/>
      <c r="H301" s="7"/>
      <c r="J301" s="8"/>
      <c r="M301" s="6"/>
      <c r="N301" s="8"/>
      <c r="Q301" s="6"/>
      <c r="R301" s="8"/>
      <c r="S301" s="7"/>
      <c r="T301" s="7"/>
      <c r="U301" s="6"/>
      <c r="V301" s="8"/>
      <c r="W301" s="8"/>
      <c r="X301" s="199">
        <v>1111</v>
      </c>
      <c r="BA301" s="197">
        <f t="shared" si="37"/>
        <v>555.5</v>
      </c>
      <c r="BC301" s="124"/>
      <c r="BD301" s="22"/>
      <c r="BE301" s="217">
        <f t="shared" si="38"/>
        <v>1111</v>
      </c>
      <c r="BF301" s="217">
        <f t="shared" si="39"/>
        <v>555.5</v>
      </c>
      <c r="BG301" s="7"/>
    </row>
    <row r="302" spans="1:59" x14ac:dyDescent="0.3">
      <c r="A302" s="21">
        <f t="shared" si="40"/>
        <v>213</v>
      </c>
      <c r="B302" s="71">
        <v>11131067</v>
      </c>
      <c r="C302" s="56" t="s">
        <v>395</v>
      </c>
      <c r="D302" s="11"/>
      <c r="E302" s="1"/>
      <c r="F302" s="1"/>
      <c r="H302" s="7"/>
      <c r="J302" s="8"/>
      <c r="M302" s="6"/>
      <c r="N302" s="8"/>
      <c r="Q302" s="6"/>
      <c r="R302" s="8"/>
      <c r="S302" s="7"/>
      <c r="T302" s="7"/>
      <c r="U302" s="6"/>
      <c r="V302" s="8"/>
      <c r="W302" s="8"/>
      <c r="X302" s="199">
        <v>584</v>
      </c>
      <c r="BA302" s="197">
        <f t="shared" si="37"/>
        <v>292</v>
      </c>
      <c r="BC302" s="124"/>
      <c r="BD302" s="22"/>
      <c r="BE302" s="217">
        <f t="shared" si="38"/>
        <v>584</v>
      </c>
      <c r="BF302" s="217">
        <f t="shared" si="39"/>
        <v>292</v>
      </c>
      <c r="BG302" s="7"/>
    </row>
    <row r="303" spans="1:59" x14ac:dyDescent="0.3">
      <c r="A303" s="21">
        <f t="shared" si="40"/>
        <v>214</v>
      </c>
      <c r="B303" s="71">
        <v>11131070</v>
      </c>
      <c r="C303" s="56" t="s">
        <v>44</v>
      </c>
      <c r="D303" s="11"/>
      <c r="E303" s="1"/>
      <c r="F303" s="1"/>
      <c r="H303" s="7"/>
      <c r="J303" s="8"/>
      <c r="M303" s="6"/>
      <c r="N303" s="8"/>
      <c r="Q303" s="6"/>
      <c r="R303" s="8"/>
      <c r="S303" s="7"/>
      <c r="T303" s="7"/>
      <c r="U303" s="6"/>
      <c r="V303" s="8"/>
      <c r="W303" s="8"/>
      <c r="X303" s="199">
        <v>22</v>
      </c>
      <c r="BA303" s="197">
        <f t="shared" si="37"/>
        <v>11</v>
      </c>
      <c r="BC303" s="124"/>
      <c r="BD303" s="22"/>
      <c r="BE303" s="217">
        <f t="shared" si="38"/>
        <v>22</v>
      </c>
      <c r="BF303" s="217">
        <f t="shared" si="39"/>
        <v>11</v>
      </c>
      <c r="BG303" s="7"/>
    </row>
    <row r="304" spans="1:59" x14ac:dyDescent="0.3">
      <c r="A304" s="21">
        <f t="shared" si="40"/>
        <v>215</v>
      </c>
      <c r="B304" s="71" t="s">
        <v>396</v>
      </c>
      <c r="C304" s="56" t="s">
        <v>391</v>
      </c>
      <c r="D304" s="11"/>
      <c r="E304" s="1"/>
      <c r="F304" s="1"/>
      <c r="H304" s="7"/>
      <c r="J304" s="8"/>
      <c r="M304" s="6"/>
      <c r="N304" s="8"/>
      <c r="Q304" s="6"/>
      <c r="R304" s="8"/>
      <c r="S304" s="7"/>
      <c r="T304" s="7"/>
      <c r="U304" s="6"/>
      <c r="V304" s="8"/>
      <c r="W304" s="8"/>
      <c r="X304" s="199">
        <v>2419</v>
      </c>
      <c r="BA304" s="197">
        <f t="shared" si="37"/>
        <v>1209.5</v>
      </c>
      <c r="BC304" s="124"/>
      <c r="BD304" s="22"/>
      <c r="BE304" s="217">
        <f t="shared" si="38"/>
        <v>2419</v>
      </c>
      <c r="BF304" s="217">
        <f t="shared" si="39"/>
        <v>1209.5</v>
      </c>
      <c r="BG304" s="7"/>
    </row>
    <row r="305" spans="1:59" x14ac:dyDescent="0.3">
      <c r="A305" s="21">
        <f t="shared" si="40"/>
        <v>216</v>
      </c>
      <c r="B305" s="71">
        <v>11131086</v>
      </c>
      <c r="C305" s="56" t="s">
        <v>88</v>
      </c>
      <c r="D305" s="11"/>
      <c r="E305" s="1"/>
      <c r="F305" s="1"/>
      <c r="H305" s="7"/>
      <c r="J305" s="8"/>
      <c r="M305" s="6"/>
      <c r="N305" s="8"/>
      <c r="Q305" s="6"/>
      <c r="R305" s="8"/>
      <c r="S305" s="7"/>
      <c r="T305" s="7"/>
      <c r="U305" s="6"/>
      <c r="V305" s="8"/>
      <c r="W305" s="8"/>
      <c r="X305" s="199">
        <v>85</v>
      </c>
      <c r="BA305" s="197">
        <f t="shared" si="37"/>
        <v>42.5</v>
      </c>
      <c r="BC305" s="124"/>
      <c r="BD305" s="22"/>
      <c r="BE305" s="217">
        <f t="shared" si="38"/>
        <v>85</v>
      </c>
      <c r="BF305" s="217">
        <f t="shared" si="39"/>
        <v>42.5</v>
      </c>
      <c r="BG305" s="7"/>
    </row>
    <row r="306" spans="1:59" x14ac:dyDescent="0.3">
      <c r="A306" s="21">
        <f t="shared" si="40"/>
        <v>217</v>
      </c>
      <c r="B306" s="6"/>
      <c r="C306" s="56" t="s">
        <v>397</v>
      </c>
      <c r="D306" s="11"/>
      <c r="E306" s="1"/>
      <c r="F306" s="1"/>
      <c r="H306" s="7"/>
      <c r="J306" s="8"/>
      <c r="M306" s="6"/>
      <c r="N306" s="8"/>
      <c r="Q306" s="6"/>
      <c r="R306" s="8"/>
      <c r="S306" s="7"/>
      <c r="T306" s="7"/>
      <c r="U306" s="6"/>
      <c r="V306" s="8"/>
      <c r="W306" s="8"/>
      <c r="X306" s="199">
        <v>1143</v>
      </c>
      <c r="BA306" s="197">
        <f t="shared" si="37"/>
        <v>571.5</v>
      </c>
      <c r="BD306" s="22"/>
      <c r="BE306" s="217">
        <f t="shared" si="38"/>
        <v>1143</v>
      </c>
      <c r="BF306" s="217">
        <f t="shared" si="39"/>
        <v>571.5</v>
      </c>
      <c r="BG306" s="7"/>
    </row>
    <row r="307" spans="1:59" x14ac:dyDescent="0.3">
      <c r="A307" s="21">
        <f t="shared" si="40"/>
        <v>218</v>
      </c>
      <c r="B307" s="6"/>
      <c r="C307" s="56" t="s">
        <v>398</v>
      </c>
      <c r="D307" s="11"/>
      <c r="E307" s="1"/>
      <c r="F307" s="1"/>
      <c r="H307" s="7"/>
      <c r="J307" s="8"/>
      <c r="M307" s="6"/>
      <c r="N307" s="8"/>
      <c r="Q307" s="6"/>
      <c r="R307" s="8"/>
      <c r="S307" s="7"/>
      <c r="T307" s="7"/>
      <c r="U307" s="6"/>
      <c r="V307" s="8"/>
      <c r="W307" s="8"/>
      <c r="X307" s="199">
        <v>161</v>
      </c>
      <c r="BA307" s="197">
        <f t="shared" si="37"/>
        <v>80.5</v>
      </c>
      <c r="BC307" s="106"/>
      <c r="BD307" s="22"/>
      <c r="BE307" s="217">
        <f t="shared" si="38"/>
        <v>161</v>
      </c>
      <c r="BF307" s="217">
        <f t="shared" si="39"/>
        <v>80.5</v>
      </c>
      <c r="BG307" s="7"/>
    </row>
    <row r="308" spans="1:59" s="72" customFormat="1" x14ac:dyDescent="0.3">
      <c r="A308" s="159">
        <f t="shared" si="40"/>
        <v>219</v>
      </c>
      <c r="B308" s="10"/>
      <c r="C308" s="70" t="s">
        <v>399</v>
      </c>
      <c r="D308" s="11"/>
      <c r="H308" s="108"/>
      <c r="I308" s="10"/>
      <c r="J308" s="110"/>
      <c r="M308" s="10"/>
      <c r="N308" s="110"/>
      <c r="Q308" s="10"/>
      <c r="R308" s="110"/>
      <c r="S308" s="108"/>
      <c r="T308" s="108"/>
      <c r="U308" s="10"/>
      <c r="V308" s="110"/>
      <c r="W308" s="110"/>
      <c r="X308" s="199">
        <v>300</v>
      </c>
      <c r="BA308" s="197">
        <f t="shared" si="37"/>
        <v>150</v>
      </c>
      <c r="BC308" s="162"/>
      <c r="BD308" s="134"/>
      <c r="BE308" s="217">
        <f t="shared" si="38"/>
        <v>300</v>
      </c>
      <c r="BF308" s="217">
        <f t="shared" si="39"/>
        <v>150</v>
      </c>
      <c r="BG308" s="108"/>
    </row>
    <row r="309" spans="1:59" s="72" customFormat="1" x14ac:dyDescent="0.3">
      <c r="A309" s="159">
        <f t="shared" si="40"/>
        <v>220</v>
      </c>
      <c r="B309" s="10"/>
      <c r="C309" s="70" t="s">
        <v>400</v>
      </c>
      <c r="D309" s="11"/>
      <c r="H309" s="108"/>
      <c r="I309" s="10"/>
      <c r="J309" s="110"/>
      <c r="M309" s="10"/>
      <c r="N309" s="110"/>
      <c r="Q309" s="10"/>
      <c r="R309" s="110"/>
      <c r="S309" s="108"/>
      <c r="T309" s="108"/>
      <c r="U309" s="10"/>
      <c r="V309" s="110"/>
      <c r="W309" s="110"/>
      <c r="X309" s="199">
        <v>85</v>
      </c>
      <c r="BA309" s="197">
        <f t="shared" si="37"/>
        <v>42.5</v>
      </c>
      <c r="BC309" s="162">
        <v>85</v>
      </c>
      <c r="BD309" s="185">
        <f t="shared" ref="BD309:BD312" si="43">BC309/2</f>
        <v>42.5</v>
      </c>
      <c r="BE309" s="217">
        <f t="shared" si="38"/>
        <v>0</v>
      </c>
      <c r="BF309" s="217">
        <f t="shared" si="39"/>
        <v>0</v>
      </c>
      <c r="BG309" s="108"/>
    </row>
    <row r="310" spans="1:59" s="72" customFormat="1" x14ac:dyDescent="0.3">
      <c r="A310" s="159">
        <f t="shared" si="40"/>
        <v>221</v>
      </c>
      <c r="B310" s="10"/>
      <c r="C310" s="70" t="s">
        <v>402</v>
      </c>
      <c r="D310" s="11"/>
      <c r="H310" s="108"/>
      <c r="I310" s="10"/>
      <c r="J310" s="110"/>
      <c r="M310" s="10"/>
      <c r="N310" s="110"/>
      <c r="Q310" s="10"/>
      <c r="R310" s="110"/>
      <c r="S310" s="108"/>
      <c r="T310" s="108"/>
      <c r="U310" s="10"/>
      <c r="V310" s="110"/>
      <c r="W310" s="110"/>
      <c r="X310" s="199">
        <v>104</v>
      </c>
      <c r="BA310" s="197">
        <f t="shared" si="37"/>
        <v>52</v>
      </c>
      <c r="BC310" s="162">
        <v>104</v>
      </c>
      <c r="BD310" s="185">
        <f t="shared" si="43"/>
        <v>52</v>
      </c>
      <c r="BE310" s="217">
        <f t="shared" si="38"/>
        <v>0</v>
      </c>
      <c r="BF310" s="217">
        <f t="shared" si="39"/>
        <v>0</v>
      </c>
      <c r="BG310" s="108"/>
    </row>
    <row r="311" spans="1:59" s="72" customFormat="1" x14ac:dyDescent="0.3">
      <c r="A311" s="159">
        <f t="shared" si="40"/>
        <v>222</v>
      </c>
      <c r="B311" s="10"/>
      <c r="C311" s="70" t="s">
        <v>403</v>
      </c>
      <c r="D311" s="11"/>
      <c r="H311" s="108"/>
      <c r="I311" s="10"/>
      <c r="J311" s="110"/>
      <c r="M311" s="10"/>
      <c r="N311" s="110"/>
      <c r="Q311" s="10"/>
      <c r="R311" s="110"/>
      <c r="S311" s="108"/>
      <c r="T311" s="108"/>
      <c r="U311" s="10"/>
      <c r="V311" s="110"/>
      <c r="W311" s="110"/>
      <c r="X311" s="199">
        <v>26</v>
      </c>
      <c r="BA311" s="197">
        <f t="shared" si="37"/>
        <v>13</v>
      </c>
      <c r="BC311" s="162"/>
      <c r="BD311" s="134"/>
      <c r="BE311" s="217">
        <f t="shared" si="38"/>
        <v>26</v>
      </c>
      <c r="BF311" s="217">
        <f t="shared" si="39"/>
        <v>13</v>
      </c>
      <c r="BG311" s="108"/>
    </row>
    <row r="312" spans="1:59" s="72" customFormat="1" x14ac:dyDescent="0.3">
      <c r="A312" s="159">
        <f t="shared" si="40"/>
        <v>223</v>
      </c>
      <c r="B312" s="10"/>
      <c r="C312" s="70" t="s">
        <v>404</v>
      </c>
      <c r="D312" s="11"/>
      <c r="H312" s="108"/>
      <c r="I312" s="10"/>
      <c r="J312" s="110"/>
      <c r="M312" s="10"/>
      <c r="N312" s="110"/>
      <c r="Q312" s="10"/>
      <c r="R312" s="110"/>
      <c r="S312" s="108"/>
      <c r="T312" s="108"/>
      <c r="U312" s="10"/>
      <c r="V312" s="110"/>
      <c r="W312" s="110"/>
      <c r="X312" s="199">
        <v>36</v>
      </c>
      <c r="BA312" s="197">
        <f t="shared" si="37"/>
        <v>18</v>
      </c>
      <c r="BC312" s="162">
        <v>36</v>
      </c>
      <c r="BD312" s="185">
        <f t="shared" si="43"/>
        <v>18</v>
      </c>
      <c r="BE312" s="217">
        <f t="shared" si="38"/>
        <v>0</v>
      </c>
      <c r="BF312" s="217">
        <f t="shared" si="39"/>
        <v>0</v>
      </c>
      <c r="BG312" s="108"/>
    </row>
    <row r="313" spans="1:59" x14ac:dyDescent="0.3">
      <c r="A313" s="21">
        <f t="shared" si="40"/>
        <v>224</v>
      </c>
      <c r="B313" s="6"/>
      <c r="C313" s="56" t="s">
        <v>405</v>
      </c>
      <c r="D313" s="11"/>
      <c r="E313" s="1"/>
      <c r="F313" s="1"/>
      <c r="H313" s="7"/>
      <c r="J313" s="8"/>
      <c r="M313" s="6"/>
      <c r="N313" s="8"/>
      <c r="Q313" s="6"/>
      <c r="R313" s="8"/>
      <c r="S313" s="7"/>
      <c r="T313" s="7"/>
      <c r="U313" s="6"/>
      <c r="V313" s="8"/>
      <c r="W313" s="8"/>
      <c r="X313" s="199">
        <v>2392</v>
      </c>
      <c r="BA313" s="197">
        <f t="shared" si="37"/>
        <v>1196</v>
      </c>
      <c r="BC313" s="106"/>
      <c r="BD313" s="22"/>
      <c r="BE313" s="217">
        <f t="shared" si="38"/>
        <v>2392</v>
      </c>
      <c r="BF313" s="217">
        <f t="shared" si="39"/>
        <v>1196</v>
      </c>
      <c r="BG313" s="7"/>
    </row>
    <row r="314" spans="1:59" x14ac:dyDescent="0.3">
      <c r="A314" s="21">
        <f t="shared" si="40"/>
        <v>225</v>
      </c>
      <c r="B314" s="6"/>
      <c r="C314" s="56" t="s">
        <v>406</v>
      </c>
      <c r="D314" s="11"/>
      <c r="E314" s="1"/>
      <c r="F314" s="1"/>
      <c r="H314" s="7"/>
      <c r="J314" s="8"/>
      <c r="M314" s="6"/>
      <c r="N314" s="8"/>
      <c r="Q314" s="6"/>
      <c r="R314" s="8"/>
      <c r="S314" s="7"/>
      <c r="T314" s="7"/>
      <c r="U314" s="6"/>
      <c r="V314" s="8"/>
      <c r="W314" s="8"/>
      <c r="X314" s="199">
        <v>502</v>
      </c>
      <c r="BA314" s="197">
        <f t="shared" si="37"/>
        <v>251</v>
      </c>
      <c r="BC314" s="106"/>
      <c r="BD314" s="22"/>
      <c r="BE314" s="217">
        <f t="shared" si="38"/>
        <v>502</v>
      </c>
      <c r="BF314" s="217">
        <f t="shared" si="39"/>
        <v>251</v>
      </c>
      <c r="BG314" s="7"/>
    </row>
    <row r="315" spans="1:59" x14ac:dyDescent="0.3">
      <c r="A315" s="21">
        <f t="shared" si="40"/>
        <v>226</v>
      </c>
      <c r="B315" s="6"/>
      <c r="C315" s="76" t="s">
        <v>407</v>
      </c>
      <c r="D315" s="11"/>
      <c r="E315" s="1"/>
      <c r="F315" s="1"/>
      <c r="H315" s="7"/>
      <c r="J315" s="8"/>
      <c r="M315" s="6"/>
      <c r="N315" s="8"/>
      <c r="Q315" s="6"/>
      <c r="R315" s="8"/>
      <c r="S315" s="7"/>
      <c r="T315" s="7"/>
      <c r="U315" s="6"/>
      <c r="V315" s="8"/>
      <c r="W315" s="8"/>
      <c r="X315" s="199">
        <v>14688</v>
      </c>
      <c r="BA315" s="197">
        <f t="shared" si="37"/>
        <v>7344</v>
      </c>
      <c r="BC315" s="106"/>
      <c r="BD315" s="22"/>
      <c r="BE315" s="217">
        <f t="shared" si="38"/>
        <v>14688</v>
      </c>
      <c r="BF315" s="217">
        <f t="shared" si="39"/>
        <v>7344</v>
      </c>
      <c r="BG315" s="7"/>
    </row>
    <row r="316" spans="1:59" x14ac:dyDescent="0.3">
      <c r="A316" s="21">
        <f t="shared" si="40"/>
        <v>227</v>
      </c>
      <c r="B316" s="6"/>
      <c r="C316" s="56" t="s">
        <v>408</v>
      </c>
      <c r="D316" s="11"/>
      <c r="E316" s="1"/>
      <c r="F316" s="1"/>
      <c r="H316" s="7"/>
      <c r="J316" s="8"/>
      <c r="M316" s="6"/>
      <c r="N316" s="8"/>
      <c r="Q316" s="6"/>
      <c r="R316" s="8"/>
      <c r="S316" s="7"/>
      <c r="T316" s="7"/>
      <c r="U316" s="6"/>
      <c r="V316" s="8"/>
      <c r="W316" s="8"/>
      <c r="X316" s="199">
        <v>24</v>
      </c>
      <c r="BA316" s="197">
        <f t="shared" si="37"/>
        <v>12</v>
      </c>
      <c r="BC316" s="106"/>
      <c r="BD316" s="22"/>
      <c r="BE316" s="217">
        <f t="shared" si="38"/>
        <v>24</v>
      </c>
      <c r="BF316" s="217">
        <f t="shared" si="39"/>
        <v>12</v>
      </c>
      <c r="BG316" s="7"/>
    </row>
    <row r="317" spans="1:59" x14ac:dyDescent="0.3">
      <c r="A317" s="21">
        <f t="shared" si="40"/>
        <v>228</v>
      </c>
      <c r="B317" s="6"/>
      <c r="C317" s="56" t="s">
        <v>409</v>
      </c>
      <c r="D317" s="11"/>
      <c r="E317" s="1"/>
      <c r="F317" s="1"/>
      <c r="H317" s="7"/>
      <c r="J317" s="8"/>
      <c r="M317" s="6"/>
      <c r="N317" s="8"/>
      <c r="Q317" s="6"/>
      <c r="R317" s="8"/>
      <c r="S317" s="7"/>
      <c r="T317" s="7"/>
      <c r="U317" s="6"/>
      <c r="V317" s="8"/>
      <c r="W317" s="8"/>
      <c r="X317" s="199">
        <v>88</v>
      </c>
      <c r="BA317" s="197">
        <f t="shared" si="37"/>
        <v>44</v>
      </c>
      <c r="BC317" s="106"/>
      <c r="BD317" s="22"/>
      <c r="BE317" s="217">
        <f t="shared" si="38"/>
        <v>88</v>
      </c>
      <c r="BF317" s="217">
        <f t="shared" si="39"/>
        <v>44</v>
      </c>
      <c r="BG317" s="7"/>
    </row>
    <row r="318" spans="1:59" x14ac:dyDescent="0.3">
      <c r="A318" s="21">
        <f t="shared" si="40"/>
        <v>229</v>
      </c>
      <c r="B318" s="6"/>
      <c r="C318" s="56" t="s">
        <v>410</v>
      </c>
      <c r="D318" s="11"/>
      <c r="E318" s="1"/>
      <c r="F318" s="1"/>
      <c r="H318" s="7"/>
      <c r="J318" s="8"/>
      <c r="M318" s="6"/>
      <c r="N318" s="8"/>
      <c r="Q318" s="6"/>
      <c r="R318" s="8"/>
      <c r="S318" s="7"/>
      <c r="T318" s="7"/>
      <c r="U318" s="6"/>
      <c r="V318" s="8"/>
      <c r="W318" s="8"/>
      <c r="X318" s="199">
        <v>12</v>
      </c>
      <c r="BA318" s="197">
        <f t="shared" si="37"/>
        <v>6</v>
      </c>
      <c r="BC318" s="106"/>
      <c r="BD318" s="22"/>
      <c r="BE318" s="217">
        <f t="shared" si="38"/>
        <v>12</v>
      </c>
      <c r="BF318" s="217">
        <f t="shared" si="39"/>
        <v>6</v>
      </c>
      <c r="BG318" s="7"/>
    </row>
    <row r="319" spans="1:59" x14ac:dyDescent="0.3">
      <c r="A319" s="21">
        <f t="shared" si="40"/>
        <v>230</v>
      </c>
      <c r="B319" s="6"/>
      <c r="C319" s="56" t="s">
        <v>411</v>
      </c>
      <c r="D319" s="11"/>
      <c r="E319" s="1"/>
      <c r="F319" s="1"/>
      <c r="H319" s="7"/>
      <c r="J319" s="8"/>
      <c r="M319" s="6"/>
      <c r="N319" s="8"/>
      <c r="Q319" s="6"/>
      <c r="R319" s="8"/>
      <c r="S319" s="7"/>
      <c r="T319" s="7"/>
      <c r="U319" s="6"/>
      <c r="V319" s="8"/>
      <c r="W319" s="8"/>
      <c r="X319" s="199">
        <v>612</v>
      </c>
      <c r="BA319" s="197">
        <f t="shared" si="37"/>
        <v>306</v>
      </c>
      <c r="BC319" s="106"/>
      <c r="BD319" s="22"/>
      <c r="BE319" s="217">
        <f t="shared" si="38"/>
        <v>612</v>
      </c>
      <c r="BF319" s="217">
        <f t="shared" si="39"/>
        <v>306</v>
      </c>
      <c r="BG319" s="7"/>
    </row>
    <row r="320" spans="1:59" x14ac:dyDescent="0.3">
      <c r="A320" s="21">
        <f t="shared" si="40"/>
        <v>231</v>
      </c>
      <c r="B320" s="6"/>
      <c r="C320" s="56" t="s">
        <v>412</v>
      </c>
      <c r="D320" s="11"/>
      <c r="E320" s="1"/>
      <c r="F320" s="1"/>
      <c r="H320" s="7"/>
      <c r="J320" s="8"/>
      <c r="M320" s="6"/>
      <c r="N320" s="8"/>
      <c r="Q320" s="6"/>
      <c r="R320" s="8"/>
      <c r="S320" s="7"/>
      <c r="T320" s="7"/>
      <c r="U320" s="6"/>
      <c r="V320" s="8"/>
      <c r="W320" s="8"/>
      <c r="X320" s="199">
        <v>428</v>
      </c>
      <c r="BA320" s="197">
        <f t="shared" si="37"/>
        <v>214</v>
      </c>
      <c r="BC320" s="106"/>
      <c r="BD320" s="57">
        <f t="shared" ref="BD320:BD321" si="44">BC320/2</f>
        <v>0</v>
      </c>
      <c r="BE320" s="217">
        <f t="shared" si="38"/>
        <v>428</v>
      </c>
      <c r="BF320" s="217">
        <f t="shared" si="39"/>
        <v>214</v>
      </c>
      <c r="BG320" s="7"/>
    </row>
    <row r="321" spans="1:59" s="72" customFormat="1" x14ac:dyDescent="0.3">
      <c r="A321" s="159">
        <f t="shared" si="40"/>
        <v>232</v>
      </c>
      <c r="B321" s="10"/>
      <c r="C321" s="70" t="s">
        <v>413</v>
      </c>
      <c r="D321" s="11"/>
      <c r="H321" s="108"/>
      <c r="I321" s="10"/>
      <c r="J321" s="110"/>
      <c r="M321" s="10"/>
      <c r="N321" s="110"/>
      <c r="Q321" s="10"/>
      <c r="R321" s="110"/>
      <c r="S321" s="108"/>
      <c r="T321" s="108"/>
      <c r="U321" s="10"/>
      <c r="V321" s="110"/>
      <c r="W321" s="110"/>
      <c r="X321" s="199">
        <v>229</v>
      </c>
      <c r="BA321" s="197">
        <f t="shared" si="37"/>
        <v>114.5</v>
      </c>
      <c r="BC321" s="162">
        <v>229</v>
      </c>
      <c r="BD321" s="185">
        <f t="shared" si="44"/>
        <v>114.5</v>
      </c>
      <c r="BE321" s="217">
        <f t="shared" si="38"/>
        <v>0</v>
      </c>
      <c r="BF321" s="217">
        <f t="shared" si="39"/>
        <v>0</v>
      </c>
      <c r="BG321" s="108"/>
    </row>
    <row r="322" spans="1:59" s="72" customFormat="1" x14ac:dyDescent="0.3">
      <c r="A322" s="159">
        <f t="shared" si="40"/>
        <v>233</v>
      </c>
      <c r="B322" s="10"/>
      <c r="C322" s="70" t="s">
        <v>414</v>
      </c>
      <c r="D322" s="11"/>
      <c r="H322" s="108"/>
      <c r="I322" s="10"/>
      <c r="J322" s="110"/>
      <c r="M322" s="10"/>
      <c r="N322" s="110"/>
      <c r="Q322" s="10"/>
      <c r="R322" s="110"/>
      <c r="S322" s="108"/>
      <c r="T322" s="108"/>
      <c r="U322" s="10"/>
      <c r="V322" s="110"/>
      <c r="W322" s="110"/>
      <c r="X322" s="199">
        <v>172</v>
      </c>
      <c r="BA322" s="197">
        <f t="shared" si="37"/>
        <v>86</v>
      </c>
      <c r="BC322" s="160"/>
      <c r="BD322" s="134"/>
      <c r="BE322" s="217">
        <f t="shared" si="38"/>
        <v>172</v>
      </c>
      <c r="BF322" s="217">
        <f t="shared" si="39"/>
        <v>86</v>
      </c>
      <c r="BG322" s="108"/>
    </row>
    <row r="323" spans="1:59" s="72" customFormat="1" x14ac:dyDescent="0.3">
      <c r="A323" s="159">
        <f t="shared" si="40"/>
        <v>234</v>
      </c>
      <c r="B323" s="10"/>
      <c r="C323" s="70" t="s">
        <v>415</v>
      </c>
      <c r="D323" s="11"/>
      <c r="H323" s="108"/>
      <c r="I323" s="10"/>
      <c r="J323" s="110"/>
      <c r="M323" s="10"/>
      <c r="N323" s="110"/>
      <c r="Q323" s="10"/>
      <c r="R323" s="110"/>
      <c r="S323" s="108"/>
      <c r="T323" s="108"/>
      <c r="U323" s="10"/>
      <c r="V323" s="110"/>
      <c r="W323" s="110"/>
      <c r="X323" s="199">
        <v>210</v>
      </c>
      <c r="BA323" s="197">
        <f t="shared" si="37"/>
        <v>105</v>
      </c>
      <c r="BC323" s="162">
        <v>210</v>
      </c>
      <c r="BD323" s="185">
        <f t="shared" ref="BD323" si="45">BC323/2</f>
        <v>105</v>
      </c>
      <c r="BE323" s="217">
        <f t="shared" si="38"/>
        <v>0</v>
      </c>
      <c r="BF323" s="217">
        <f t="shared" si="39"/>
        <v>0</v>
      </c>
      <c r="BG323" s="108"/>
    </row>
    <row r="324" spans="1:59" x14ac:dyDescent="0.3">
      <c r="A324" s="21">
        <f t="shared" si="40"/>
        <v>235</v>
      </c>
      <c r="B324" s="62" t="s">
        <v>416</v>
      </c>
      <c r="C324" s="56" t="s">
        <v>417</v>
      </c>
      <c r="D324" s="11"/>
      <c r="E324" s="1"/>
      <c r="F324" s="1"/>
      <c r="H324" s="7"/>
      <c r="J324" s="8"/>
      <c r="M324" s="6"/>
      <c r="N324" s="8"/>
      <c r="Q324" s="6"/>
      <c r="R324" s="8"/>
      <c r="S324" s="7"/>
      <c r="T324" s="7"/>
      <c r="U324" s="6"/>
      <c r="V324" s="8"/>
      <c r="W324" s="8"/>
      <c r="X324" s="199">
        <v>90</v>
      </c>
      <c r="BA324" s="197">
        <f t="shared" si="37"/>
        <v>45</v>
      </c>
      <c r="BD324" s="22"/>
      <c r="BE324" s="217">
        <f t="shared" si="38"/>
        <v>90</v>
      </c>
      <c r="BF324" s="217">
        <f t="shared" si="39"/>
        <v>45</v>
      </c>
      <c r="BG324" s="7"/>
    </row>
    <row r="325" spans="1:59" x14ac:dyDescent="0.3">
      <c r="A325" s="21">
        <f t="shared" si="40"/>
        <v>236</v>
      </c>
      <c r="B325" s="62" t="s">
        <v>418</v>
      </c>
      <c r="C325" s="63" t="s">
        <v>419</v>
      </c>
      <c r="D325" s="11"/>
      <c r="E325" s="1"/>
      <c r="F325" s="1"/>
      <c r="H325" s="7"/>
      <c r="J325" s="8"/>
      <c r="M325" s="6"/>
      <c r="N325" s="8"/>
      <c r="Q325" s="6"/>
      <c r="R325" s="8"/>
      <c r="S325" s="7"/>
      <c r="T325" s="7"/>
      <c r="U325" s="6"/>
      <c r="V325" s="8"/>
      <c r="W325" s="8"/>
      <c r="X325" s="199">
        <v>17</v>
      </c>
      <c r="BA325" s="197">
        <f t="shared" si="37"/>
        <v>8.5</v>
      </c>
      <c r="BD325" s="22"/>
      <c r="BE325" s="217">
        <f t="shared" si="38"/>
        <v>17</v>
      </c>
      <c r="BF325" s="217">
        <f t="shared" si="39"/>
        <v>8.5</v>
      </c>
      <c r="BG325" s="7"/>
    </row>
    <row r="326" spans="1:59" x14ac:dyDescent="0.3">
      <c r="A326" s="21">
        <f t="shared" si="40"/>
        <v>237</v>
      </c>
      <c r="B326" s="62" t="s">
        <v>420</v>
      </c>
      <c r="C326" s="56" t="s">
        <v>385</v>
      </c>
      <c r="D326" s="11"/>
      <c r="E326" s="1"/>
      <c r="F326" s="1"/>
      <c r="H326" s="7"/>
      <c r="J326" s="8"/>
      <c r="M326" s="6"/>
      <c r="N326" s="8"/>
      <c r="Q326" s="6"/>
      <c r="R326" s="8"/>
      <c r="S326" s="7"/>
      <c r="T326" s="7"/>
      <c r="U326" s="6"/>
      <c r="V326" s="8"/>
      <c r="W326" s="8"/>
      <c r="X326" s="199">
        <v>26</v>
      </c>
      <c r="BA326" s="197">
        <f t="shared" si="37"/>
        <v>13</v>
      </c>
      <c r="BD326" s="22"/>
      <c r="BE326" s="217">
        <f t="shared" si="38"/>
        <v>26</v>
      </c>
      <c r="BF326" s="217">
        <f t="shared" si="39"/>
        <v>13</v>
      </c>
      <c r="BG326" s="7"/>
    </row>
    <row r="327" spans="1:59" x14ac:dyDescent="0.3">
      <c r="A327" s="21">
        <f t="shared" si="40"/>
        <v>238</v>
      </c>
      <c r="B327" s="62" t="s">
        <v>421</v>
      </c>
      <c r="C327" s="56" t="s">
        <v>422</v>
      </c>
      <c r="D327" s="11"/>
      <c r="E327" s="1"/>
      <c r="F327" s="1"/>
      <c r="H327" s="7"/>
      <c r="J327" s="8"/>
      <c r="M327" s="6"/>
      <c r="N327" s="8"/>
      <c r="Q327" s="6"/>
      <c r="R327" s="8"/>
      <c r="S327" s="7"/>
      <c r="T327" s="7"/>
      <c r="U327" s="6"/>
      <c r="V327" s="8"/>
      <c r="W327" s="8"/>
      <c r="X327" s="199">
        <v>30</v>
      </c>
      <c r="BA327" s="197">
        <f t="shared" si="37"/>
        <v>15</v>
      </c>
      <c r="BC327" s="120"/>
      <c r="BD327" s="22"/>
      <c r="BE327" s="217">
        <f t="shared" si="38"/>
        <v>30</v>
      </c>
      <c r="BF327" s="217">
        <f t="shared" si="39"/>
        <v>15</v>
      </c>
      <c r="BG327" s="7"/>
    </row>
    <row r="328" spans="1:59" x14ac:dyDescent="0.3">
      <c r="A328" s="21">
        <f t="shared" si="40"/>
        <v>239</v>
      </c>
      <c r="B328" s="62" t="s">
        <v>423</v>
      </c>
      <c r="C328" s="56" t="s">
        <v>424</v>
      </c>
      <c r="D328" s="11"/>
      <c r="E328" s="1"/>
      <c r="F328" s="1"/>
      <c r="H328" s="7"/>
      <c r="J328" s="8"/>
      <c r="M328" s="6"/>
      <c r="N328" s="8"/>
      <c r="Q328" s="6"/>
      <c r="R328" s="8"/>
      <c r="S328" s="7"/>
      <c r="T328" s="7"/>
      <c r="U328" s="6"/>
      <c r="V328" s="8"/>
      <c r="W328" s="8"/>
      <c r="X328" s="199">
        <v>53</v>
      </c>
      <c r="BA328" s="197">
        <f t="shared" si="37"/>
        <v>26.5</v>
      </c>
      <c r="BD328" s="22"/>
      <c r="BE328" s="217">
        <f t="shared" si="38"/>
        <v>53</v>
      </c>
      <c r="BF328" s="217">
        <f t="shared" si="39"/>
        <v>26.5</v>
      </c>
      <c r="BG328" s="7"/>
    </row>
    <row r="329" spans="1:59" x14ac:dyDescent="0.3">
      <c r="A329" s="21">
        <f t="shared" si="40"/>
        <v>240</v>
      </c>
      <c r="B329" s="62" t="s">
        <v>425</v>
      </c>
      <c r="C329" s="56" t="s">
        <v>426</v>
      </c>
      <c r="D329" s="11"/>
      <c r="E329" s="1"/>
      <c r="F329" s="1"/>
      <c r="H329" s="7"/>
      <c r="J329" s="8"/>
      <c r="M329" s="6"/>
      <c r="N329" s="8"/>
      <c r="Q329" s="6"/>
      <c r="R329" s="8"/>
      <c r="S329" s="7"/>
      <c r="T329" s="7"/>
      <c r="U329" s="6"/>
      <c r="V329" s="8"/>
      <c r="W329" s="8"/>
      <c r="X329" s="199">
        <v>48</v>
      </c>
      <c r="BA329" s="197">
        <f t="shared" si="37"/>
        <v>24</v>
      </c>
      <c r="BD329" s="22"/>
      <c r="BE329" s="217">
        <f t="shared" si="38"/>
        <v>48</v>
      </c>
      <c r="BF329" s="217">
        <f t="shared" si="39"/>
        <v>24</v>
      </c>
      <c r="BG329" s="7"/>
    </row>
    <row r="330" spans="1:59" x14ac:dyDescent="0.3">
      <c r="A330" s="21">
        <f t="shared" si="40"/>
        <v>241</v>
      </c>
      <c r="B330" s="62" t="s">
        <v>427</v>
      </c>
      <c r="C330" s="56" t="s">
        <v>428</v>
      </c>
      <c r="D330" s="11"/>
      <c r="E330" s="1"/>
      <c r="F330" s="1"/>
      <c r="H330" s="7"/>
      <c r="J330" s="8"/>
      <c r="M330" s="6"/>
      <c r="N330" s="8"/>
      <c r="Q330" s="6"/>
      <c r="R330" s="8"/>
      <c r="S330" s="7"/>
      <c r="T330" s="7"/>
      <c r="U330" s="6"/>
      <c r="V330" s="8"/>
      <c r="W330" s="8"/>
      <c r="X330" s="199">
        <v>46</v>
      </c>
      <c r="BA330" s="197">
        <f t="shared" ref="BA330:BA393" si="46">X330/2</f>
        <v>23</v>
      </c>
      <c r="BD330" s="22"/>
      <c r="BE330" s="217">
        <f t="shared" si="38"/>
        <v>46</v>
      </c>
      <c r="BF330" s="217">
        <f t="shared" si="39"/>
        <v>23</v>
      </c>
      <c r="BG330" s="7"/>
    </row>
    <row r="331" spans="1:59" x14ac:dyDescent="0.3">
      <c r="A331" s="21">
        <f t="shared" si="40"/>
        <v>242</v>
      </c>
      <c r="B331" s="62" t="s">
        <v>429</v>
      </c>
      <c r="C331" s="56" t="s">
        <v>430</v>
      </c>
      <c r="D331" s="11"/>
      <c r="E331" s="1"/>
      <c r="F331" s="1"/>
      <c r="H331" s="7"/>
      <c r="J331" s="8"/>
      <c r="M331" s="6"/>
      <c r="N331" s="8"/>
      <c r="Q331" s="6"/>
      <c r="R331" s="8"/>
      <c r="S331" s="7"/>
      <c r="T331" s="7"/>
      <c r="U331" s="6"/>
      <c r="V331" s="8"/>
      <c r="W331" s="8"/>
      <c r="X331" s="199">
        <v>47</v>
      </c>
      <c r="BA331" s="197">
        <f t="shared" si="46"/>
        <v>23.5</v>
      </c>
      <c r="BD331" s="22"/>
      <c r="BE331" s="217">
        <f t="shared" si="38"/>
        <v>47</v>
      </c>
      <c r="BF331" s="217">
        <f t="shared" si="39"/>
        <v>23.5</v>
      </c>
      <c r="BG331" s="7"/>
    </row>
    <row r="332" spans="1:59" x14ac:dyDescent="0.3">
      <c r="A332" s="21">
        <f t="shared" si="40"/>
        <v>243</v>
      </c>
      <c r="B332" s="62" t="s">
        <v>431</v>
      </c>
      <c r="C332" s="56" t="s">
        <v>432</v>
      </c>
      <c r="D332" s="11"/>
      <c r="E332" s="1"/>
      <c r="F332" s="1"/>
      <c r="H332" s="7"/>
      <c r="J332" s="8"/>
      <c r="M332" s="6"/>
      <c r="N332" s="8"/>
      <c r="Q332" s="6"/>
      <c r="R332" s="8"/>
      <c r="S332" s="7"/>
      <c r="T332" s="7"/>
      <c r="U332" s="6"/>
      <c r="V332" s="8"/>
      <c r="W332" s="8"/>
      <c r="X332" s="199">
        <v>12</v>
      </c>
      <c r="BA332" s="197">
        <f t="shared" si="46"/>
        <v>6</v>
      </c>
      <c r="BD332" s="22"/>
      <c r="BE332" s="217">
        <f t="shared" si="38"/>
        <v>12</v>
      </c>
      <c r="BF332" s="217">
        <f t="shared" si="39"/>
        <v>6</v>
      </c>
      <c r="BG332" s="7"/>
    </row>
    <row r="333" spans="1:59" x14ac:dyDescent="0.3">
      <c r="A333" s="21">
        <f t="shared" si="40"/>
        <v>244</v>
      </c>
      <c r="B333" s="62" t="s">
        <v>433</v>
      </c>
      <c r="C333" s="56" t="s">
        <v>434</v>
      </c>
      <c r="D333" s="11"/>
      <c r="E333" s="1"/>
      <c r="F333" s="1"/>
      <c r="H333" s="7"/>
      <c r="J333" s="8"/>
      <c r="M333" s="6"/>
      <c r="N333" s="8"/>
      <c r="Q333" s="6"/>
      <c r="R333" s="8"/>
      <c r="S333" s="7"/>
      <c r="T333" s="7"/>
      <c r="U333" s="6"/>
      <c r="V333" s="8"/>
      <c r="W333" s="8"/>
      <c r="X333" s="199">
        <v>42</v>
      </c>
      <c r="BA333" s="197">
        <f t="shared" si="46"/>
        <v>21</v>
      </c>
      <c r="BD333" s="22"/>
      <c r="BE333" s="217">
        <f t="shared" si="38"/>
        <v>42</v>
      </c>
      <c r="BF333" s="217">
        <f t="shared" si="39"/>
        <v>21</v>
      </c>
      <c r="BG333" s="7"/>
    </row>
    <row r="334" spans="1:59" x14ac:dyDescent="0.3">
      <c r="A334" s="21">
        <f t="shared" si="40"/>
        <v>245</v>
      </c>
      <c r="B334" s="71">
        <v>11131108</v>
      </c>
      <c r="C334" s="56" t="s">
        <v>435</v>
      </c>
      <c r="D334" s="11"/>
      <c r="E334" s="1"/>
      <c r="F334" s="1"/>
      <c r="H334" s="7"/>
      <c r="J334" s="8"/>
      <c r="M334" s="6"/>
      <c r="N334" s="8"/>
      <c r="Q334" s="6"/>
      <c r="R334" s="8"/>
      <c r="S334" s="7"/>
      <c r="T334" s="7"/>
      <c r="U334" s="6"/>
      <c r="V334" s="8"/>
      <c r="W334" s="8"/>
      <c r="X334" s="199">
        <v>36</v>
      </c>
      <c r="BA334" s="197">
        <f t="shared" si="46"/>
        <v>18</v>
      </c>
      <c r="BD334" s="22"/>
      <c r="BE334" s="217">
        <f t="shared" si="38"/>
        <v>36</v>
      </c>
      <c r="BF334" s="217">
        <f t="shared" si="39"/>
        <v>18</v>
      </c>
      <c r="BG334" s="7"/>
    </row>
    <row r="335" spans="1:59" x14ac:dyDescent="0.3">
      <c r="A335" s="21">
        <f t="shared" si="40"/>
        <v>246</v>
      </c>
      <c r="B335" s="71">
        <v>11131109</v>
      </c>
      <c r="C335" s="56" t="s">
        <v>39</v>
      </c>
      <c r="D335" s="11"/>
      <c r="E335" s="1"/>
      <c r="F335" s="1"/>
      <c r="H335" s="7"/>
      <c r="J335" s="8"/>
      <c r="M335" s="6"/>
      <c r="N335" s="8"/>
      <c r="Q335" s="6"/>
      <c r="R335" s="8"/>
      <c r="S335" s="7"/>
      <c r="T335" s="7"/>
      <c r="U335" s="6"/>
      <c r="V335" s="8"/>
      <c r="W335" s="8"/>
      <c r="X335" s="199">
        <v>42</v>
      </c>
      <c r="BA335" s="197">
        <f t="shared" si="46"/>
        <v>21</v>
      </c>
      <c r="BD335" s="22"/>
      <c r="BE335" s="217">
        <f t="shared" si="38"/>
        <v>42</v>
      </c>
      <c r="BF335" s="217">
        <f t="shared" si="39"/>
        <v>21</v>
      </c>
      <c r="BG335" s="7"/>
    </row>
    <row r="336" spans="1:59" x14ac:dyDescent="0.3">
      <c r="A336" s="21">
        <f t="shared" si="40"/>
        <v>247</v>
      </c>
      <c r="B336" s="71">
        <v>11131110</v>
      </c>
      <c r="C336" s="56" t="s">
        <v>436</v>
      </c>
      <c r="D336" s="11"/>
      <c r="E336" s="1"/>
      <c r="F336" s="1"/>
      <c r="H336" s="7"/>
      <c r="J336" s="8"/>
      <c r="M336" s="6"/>
      <c r="N336" s="8"/>
      <c r="Q336" s="6"/>
      <c r="R336" s="8"/>
      <c r="S336" s="7"/>
      <c r="T336" s="7"/>
      <c r="U336" s="6"/>
      <c r="V336" s="8"/>
      <c r="W336" s="8"/>
      <c r="X336" s="199">
        <v>12</v>
      </c>
      <c r="BA336" s="197">
        <f t="shared" si="46"/>
        <v>6</v>
      </c>
      <c r="BD336" s="22"/>
      <c r="BE336" s="217">
        <f t="shared" si="38"/>
        <v>12</v>
      </c>
      <c r="BF336" s="217">
        <f t="shared" si="39"/>
        <v>6</v>
      </c>
      <c r="BG336" s="7"/>
    </row>
    <row r="337" spans="1:59" x14ac:dyDescent="0.3">
      <c r="A337" s="21">
        <f t="shared" si="40"/>
        <v>248</v>
      </c>
      <c r="B337" s="71">
        <v>11131111</v>
      </c>
      <c r="C337" s="56" t="s">
        <v>437</v>
      </c>
      <c r="D337" s="11"/>
      <c r="E337" s="1"/>
      <c r="F337" s="1"/>
      <c r="H337" s="7"/>
      <c r="J337" s="8"/>
      <c r="M337" s="6"/>
      <c r="N337" s="8"/>
      <c r="Q337" s="6"/>
      <c r="R337" s="8"/>
      <c r="S337" s="7"/>
      <c r="T337" s="7"/>
      <c r="U337" s="6"/>
      <c r="V337" s="8"/>
      <c r="W337" s="8"/>
      <c r="X337" s="199">
        <v>209</v>
      </c>
      <c r="BA337" s="197">
        <f t="shared" si="46"/>
        <v>104.5</v>
      </c>
      <c r="BD337" s="22"/>
      <c r="BE337" s="217">
        <f t="shared" si="38"/>
        <v>209</v>
      </c>
      <c r="BF337" s="217">
        <f t="shared" si="39"/>
        <v>104.5</v>
      </c>
      <c r="BG337" s="7"/>
    </row>
    <row r="338" spans="1:59" x14ac:dyDescent="0.3">
      <c r="A338" s="21">
        <f t="shared" si="40"/>
        <v>249</v>
      </c>
      <c r="B338" s="71">
        <v>11131112</v>
      </c>
      <c r="C338" s="56" t="s">
        <v>438</v>
      </c>
      <c r="D338" s="11"/>
      <c r="E338" s="1"/>
      <c r="F338" s="1"/>
      <c r="H338" s="7"/>
      <c r="J338" s="8"/>
      <c r="M338" s="6"/>
      <c r="N338" s="8"/>
      <c r="Q338" s="6"/>
      <c r="R338" s="8"/>
      <c r="S338" s="7"/>
      <c r="T338" s="7"/>
      <c r="U338" s="6"/>
      <c r="V338" s="8"/>
      <c r="W338" s="8"/>
      <c r="X338" s="199">
        <v>870</v>
      </c>
      <c r="BA338" s="197">
        <f t="shared" si="46"/>
        <v>435</v>
      </c>
      <c r="BD338" s="22"/>
      <c r="BE338" s="217">
        <f t="shared" si="38"/>
        <v>870</v>
      </c>
      <c r="BF338" s="217">
        <f t="shared" si="39"/>
        <v>435</v>
      </c>
      <c r="BG338" s="7"/>
    </row>
    <row r="339" spans="1:59" x14ac:dyDescent="0.3">
      <c r="A339" s="21">
        <f t="shared" si="40"/>
        <v>250</v>
      </c>
      <c r="B339" s="71">
        <v>11131113</v>
      </c>
      <c r="C339" s="56" t="s">
        <v>439</v>
      </c>
      <c r="D339" s="11"/>
      <c r="E339" s="1"/>
      <c r="F339" s="1"/>
      <c r="H339" s="7"/>
      <c r="J339" s="8"/>
      <c r="M339" s="6"/>
      <c r="N339" s="8"/>
      <c r="Q339" s="6"/>
      <c r="R339" s="8"/>
      <c r="S339" s="7"/>
      <c r="T339" s="7"/>
      <c r="U339" s="6"/>
      <c r="V339" s="8"/>
      <c r="W339" s="8"/>
      <c r="X339" s="199">
        <v>633</v>
      </c>
      <c r="BA339" s="197">
        <f t="shared" si="46"/>
        <v>316.5</v>
      </c>
      <c r="BD339" s="22"/>
      <c r="BE339" s="217">
        <f t="shared" si="38"/>
        <v>633</v>
      </c>
      <c r="BF339" s="217">
        <f t="shared" si="39"/>
        <v>316.5</v>
      </c>
      <c r="BG339" s="7"/>
    </row>
    <row r="340" spans="1:59" x14ac:dyDescent="0.3">
      <c r="A340" s="21">
        <f t="shared" si="40"/>
        <v>251</v>
      </c>
      <c r="B340" s="71">
        <v>11131114</v>
      </c>
      <c r="C340" s="56" t="s">
        <v>440</v>
      </c>
      <c r="D340" s="11"/>
      <c r="E340" s="1"/>
      <c r="F340" s="1"/>
      <c r="H340" s="7"/>
      <c r="J340" s="8"/>
      <c r="M340" s="6"/>
      <c r="N340" s="8"/>
      <c r="Q340" s="6"/>
      <c r="R340" s="8"/>
      <c r="S340" s="7"/>
      <c r="T340" s="7"/>
      <c r="U340" s="6"/>
      <c r="V340" s="8"/>
      <c r="W340" s="8"/>
      <c r="X340" s="199">
        <v>498</v>
      </c>
      <c r="BA340" s="197">
        <f t="shared" si="46"/>
        <v>249</v>
      </c>
      <c r="BC340" s="120"/>
      <c r="BD340" s="22"/>
      <c r="BE340" s="217">
        <f t="shared" si="38"/>
        <v>498</v>
      </c>
      <c r="BF340" s="217">
        <f t="shared" si="39"/>
        <v>249</v>
      </c>
      <c r="BG340" s="7"/>
    </row>
    <row r="341" spans="1:59" ht="15.75" customHeight="1" x14ac:dyDescent="0.3">
      <c r="A341" s="21">
        <f t="shared" si="40"/>
        <v>252</v>
      </c>
      <c r="B341" s="77" t="s">
        <v>441</v>
      </c>
      <c r="C341" s="56" t="s">
        <v>442</v>
      </c>
      <c r="D341" s="11"/>
      <c r="E341" s="1"/>
      <c r="F341" s="1"/>
      <c r="H341" s="7"/>
      <c r="J341" s="8"/>
      <c r="M341" s="6"/>
      <c r="N341" s="8"/>
      <c r="Q341" s="6"/>
      <c r="R341" s="8"/>
      <c r="S341" s="7"/>
      <c r="T341" s="7"/>
      <c r="U341" s="6"/>
      <c r="V341" s="8"/>
      <c r="W341" s="8"/>
      <c r="X341" s="199">
        <v>6099</v>
      </c>
      <c r="BA341" s="197">
        <f t="shared" si="46"/>
        <v>3049.5</v>
      </c>
      <c r="BD341" s="22"/>
      <c r="BE341" s="217">
        <f t="shared" si="38"/>
        <v>6099</v>
      </c>
      <c r="BF341" s="217">
        <f t="shared" si="39"/>
        <v>3049.5</v>
      </c>
      <c r="BG341" s="7"/>
    </row>
    <row r="342" spans="1:59" x14ac:dyDescent="0.3">
      <c r="A342" s="21">
        <f t="shared" si="40"/>
        <v>253</v>
      </c>
      <c r="B342" s="71">
        <v>11131134</v>
      </c>
      <c r="C342" s="56" t="s">
        <v>443</v>
      </c>
      <c r="D342" s="11"/>
      <c r="E342" s="1"/>
      <c r="F342" s="1"/>
      <c r="H342" s="7"/>
      <c r="J342" s="8"/>
      <c r="M342" s="6"/>
      <c r="N342" s="8"/>
      <c r="Q342" s="6"/>
      <c r="R342" s="8"/>
      <c r="S342" s="7"/>
      <c r="T342" s="7"/>
      <c r="U342" s="6"/>
      <c r="V342" s="8"/>
      <c r="W342" s="8"/>
      <c r="X342" s="199">
        <v>313</v>
      </c>
      <c r="BA342" s="197">
        <f t="shared" si="46"/>
        <v>156.5</v>
      </c>
      <c r="BD342" s="22"/>
      <c r="BE342" s="217">
        <f t="shared" si="38"/>
        <v>313</v>
      </c>
      <c r="BF342" s="217">
        <f t="shared" si="39"/>
        <v>156.5</v>
      </c>
      <c r="BG342" s="7"/>
    </row>
    <row r="343" spans="1:59" x14ac:dyDescent="0.3">
      <c r="A343" s="21">
        <f t="shared" si="40"/>
        <v>254</v>
      </c>
      <c r="B343" s="71">
        <v>11131135</v>
      </c>
      <c r="C343" s="56" t="s">
        <v>444</v>
      </c>
      <c r="D343" s="11"/>
      <c r="E343" s="1"/>
      <c r="F343" s="1"/>
      <c r="H343" s="7"/>
      <c r="J343" s="8"/>
      <c r="M343" s="6"/>
      <c r="N343" s="8"/>
      <c r="Q343" s="6"/>
      <c r="R343" s="8"/>
      <c r="S343" s="7"/>
      <c r="T343" s="7"/>
      <c r="U343" s="6"/>
      <c r="V343" s="8"/>
      <c r="W343" s="8"/>
      <c r="X343" s="199">
        <v>916</v>
      </c>
      <c r="BA343" s="197">
        <f t="shared" si="46"/>
        <v>458</v>
      </c>
      <c r="BD343" s="22"/>
      <c r="BE343" s="217">
        <f t="shared" si="38"/>
        <v>916</v>
      </c>
      <c r="BF343" s="217">
        <f t="shared" si="39"/>
        <v>458</v>
      </c>
      <c r="BG343" s="7"/>
    </row>
    <row r="344" spans="1:59" x14ac:dyDescent="0.3">
      <c r="A344" s="21">
        <f t="shared" si="40"/>
        <v>255</v>
      </c>
      <c r="B344" s="71">
        <v>11131136</v>
      </c>
      <c r="C344" s="56" t="s">
        <v>445</v>
      </c>
      <c r="D344" s="11"/>
      <c r="E344" s="1"/>
      <c r="F344" s="1"/>
      <c r="H344" s="7"/>
      <c r="J344" s="8"/>
      <c r="M344" s="6"/>
      <c r="N344" s="8"/>
      <c r="Q344" s="6"/>
      <c r="R344" s="8"/>
      <c r="S344" s="7"/>
      <c r="T344" s="7"/>
      <c r="U344" s="6"/>
      <c r="V344" s="8"/>
      <c r="W344" s="8"/>
      <c r="X344" s="199">
        <v>1152</v>
      </c>
      <c r="BA344" s="197">
        <f t="shared" si="46"/>
        <v>576</v>
      </c>
      <c r="BD344" s="22"/>
      <c r="BE344" s="217">
        <f t="shared" si="38"/>
        <v>1152</v>
      </c>
      <c r="BF344" s="217">
        <f t="shared" si="39"/>
        <v>576</v>
      </c>
      <c r="BG344" s="7"/>
    </row>
    <row r="345" spans="1:59" x14ac:dyDescent="0.3">
      <c r="A345" s="21">
        <f t="shared" si="40"/>
        <v>256</v>
      </c>
      <c r="B345" s="71">
        <v>11131137</v>
      </c>
      <c r="C345" s="56" t="s">
        <v>446</v>
      </c>
      <c r="D345" s="11"/>
      <c r="E345" s="1"/>
      <c r="F345" s="1"/>
      <c r="H345" s="7"/>
      <c r="J345" s="8"/>
      <c r="M345" s="6"/>
      <c r="N345" s="8"/>
      <c r="Q345" s="6"/>
      <c r="R345" s="8"/>
      <c r="S345" s="7"/>
      <c r="T345" s="7"/>
      <c r="U345" s="6"/>
      <c r="V345" s="8"/>
      <c r="W345" s="8"/>
      <c r="X345" s="199">
        <v>291</v>
      </c>
      <c r="BA345" s="197">
        <f t="shared" si="46"/>
        <v>145.5</v>
      </c>
      <c r="BD345" s="22"/>
      <c r="BE345" s="217">
        <f t="shared" si="38"/>
        <v>291</v>
      </c>
      <c r="BF345" s="217">
        <f t="shared" si="39"/>
        <v>145.5</v>
      </c>
      <c r="BG345" s="7"/>
    </row>
    <row r="346" spans="1:59" ht="15" customHeight="1" x14ac:dyDescent="0.3">
      <c r="A346" s="21">
        <f t="shared" si="40"/>
        <v>257</v>
      </c>
      <c r="B346" s="77" t="s">
        <v>447</v>
      </c>
      <c r="C346" s="56" t="s">
        <v>401</v>
      </c>
      <c r="D346" s="11"/>
      <c r="E346" s="1"/>
      <c r="F346" s="1"/>
      <c r="H346" s="7"/>
      <c r="J346" s="8"/>
      <c r="M346" s="6"/>
      <c r="N346" s="8"/>
      <c r="Q346" s="6"/>
      <c r="R346" s="8"/>
      <c r="S346" s="7"/>
      <c r="T346" s="7"/>
      <c r="U346" s="6"/>
      <c r="V346" s="8"/>
      <c r="W346" s="8"/>
      <c r="X346" s="199">
        <v>120</v>
      </c>
      <c r="BA346" s="197">
        <f t="shared" si="46"/>
        <v>60</v>
      </c>
      <c r="BD346" s="22"/>
      <c r="BE346" s="217">
        <f t="shared" ref="BE346:BE409" si="47">X346-BC346+AZ346</f>
        <v>120</v>
      </c>
      <c r="BF346" s="217">
        <f t="shared" si="39"/>
        <v>60</v>
      </c>
      <c r="BG346" s="7"/>
    </row>
    <row r="347" spans="1:59" ht="17.25" customHeight="1" x14ac:dyDescent="0.3">
      <c r="A347" s="21">
        <f t="shared" si="40"/>
        <v>258</v>
      </c>
      <c r="B347" s="77" t="s">
        <v>448</v>
      </c>
      <c r="C347" s="56" t="s">
        <v>449</v>
      </c>
      <c r="D347" s="11"/>
      <c r="E347" s="1"/>
      <c r="F347" s="1"/>
      <c r="H347" s="7"/>
      <c r="J347" s="8"/>
      <c r="M347" s="6"/>
      <c r="N347" s="8"/>
      <c r="Q347" s="6"/>
      <c r="R347" s="8"/>
      <c r="S347" s="7"/>
      <c r="T347" s="7"/>
      <c r="U347" s="6"/>
      <c r="V347" s="8"/>
      <c r="W347" s="8"/>
      <c r="X347" s="199">
        <v>45</v>
      </c>
      <c r="BA347" s="197">
        <f t="shared" si="46"/>
        <v>22.5</v>
      </c>
      <c r="BD347" s="22"/>
      <c r="BE347" s="217">
        <f t="shared" si="47"/>
        <v>45</v>
      </c>
      <c r="BF347" s="217">
        <f t="shared" ref="BF347:BF410" si="48">BE347/2</f>
        <v>22.5</v>
      </c>
      <c r="BG347" s="7"/>
    </row>
    <row r="348" spans="1:59" ht="18.75" customHeight="1" x14ac:dyDescent="0.3">
      <c r="A348" s="21">
        <f t="shared" ref="A348:A411" si="49">A347+1</f>
        <v>259</v>
      </c>
      <c r="B348" s="77" t="s">
        <v>450</v>
      </c>
      <c r="C348" s="56" t="s">
        <v>451</v>
      </c>
      <c r="D348" s="11"/>
      <c r="E348" s="1"/>
      <c r="F348" s="1"/>
      <c r="H348" s="7"/>
      <c r="J348" s="8"/>
      <c r="M348" s="6"/>
      <c r="N348" s="8"/>
      <c r="Q348" s="6"/>
      <c r="R348" s="8"/>
      <c r="S348" s="7"/>
      <c r="T348" s="7"/>
      <c r="U348" s="6"/>
      <c r="V348" s="8"/>
      <c r="W348" s="8"/>
      <c r="X348" s="199">
        <v>75</v>
      </c>
      <c r="BA348" s="197">
        <f t="shared" si="46"/>
        <v>37.5</v>
      </c>
      <c r="BD348" s="22"/>
      <c r="BE348" s="217">
        <f t="shared" si="47"/>
        <v>75</v>
      </c>
      <c r="BF348" s="217">
        <f t="shared" si="48"/>
        <v>37.5</v>
      </c>
      <c r="BG348" s="7"/>
    </row>
    <row r="349" spans="1:59" ht="18" customHeight="1" x14ac:dyDescent="0.3">
      <c r="A349" s="21">
        <f t="shared" si="49"/>
        <v>260</v>
      </c>
      <c r="B349" s="77" t="s">
        <v>452</v>
      </c>
      <c r="C349" s="56" t="s">
        <v>453</v>
      </c>
      <c r="D349" s="11"/>
      <c r="E349" s="1"/>
      <c r="F349" s="1"/>
      <c r="H349" s="7"/>
      <c r="J349" s="8"/>
      <c r="M349" s="6"/>
      <c r="N349" s="8"/>
      <c r="Q349" s="6"/>
      <c r="R349" s="8"/>
      <c r="S349" s="7"/>
      <c r="T349" s="7"/>
      <c r="U349" s="6"/>
      <c r="V349" s="8"/>
      <c r="W349" s="8"/>
      <c r="X349" s="199">
        <v>110</v>
      </c>
      <c r="BA349" s="197">
        <f t="shared" si="46"/>
        <v>55</v>
      </c>
      <c r="BD349" s="22"/>
      <c r="BE349" s="217">
        <f t="shared" si="47"/>
        <v>110</v>
      </c>
      <c r="BF349" s="217">
        <f t="shared" si="48"/>
        <v>55</v>
      </c>
      <c r="BG349" s="7"/>
    </row>
    <row r="350" spans="1:59" ht="18" customHeight="1" x14ac:dyDescent="0.3">
      <c r="A350" s="21">
        <f t="shared" si="49"/>
        <v>261</v>
      </c>
      <c r="B350" s="77" t="s">
        <v>454</v>
      </c>
      <c r="C350" s="78" t="s">
        <v>455</v>
      </c>
      <c r="D350" s="11"/>
      <c r="E350" s="1"/>
      <c r="F350" s="1"/>
      <c r="H350" s="7"/>
      <c r="J350" s="8"/>
      <c r="M350" s="6"/>
      <c r="N350" s="8"/>
      <c r="Q350" s="6"/>
      <c r="R350" s="8"/>
      <c r="S350" s="7"/>
      <c r="T350" s="7"/>
      <c r="U350" s="6"/>
      <c r="V350" s="8"/>
      <c r="W350" s="8"/>
      <c r="X350" s="199">
        <v>654</v>
      </c>
      <c r="BA350" s="197">
        <f t="shared" si="46"/>
        <v>327</v>
      </c>
      <c r="BD350" s="22"/>
      <c r="BE350" s="217">
        <f t="shared" si="47"/>
        <v>654</v>
      </c>
      <c r="BF350" s="217">
        <f t="shared" si="48"/>
        <v>327</v>
      </c>
      <c r="BG350" s="7"/>
    </row>
    <row r="351" spans="1:59" ht="18.75" customHeight="1" x14ac:dyDescent="0.3">
      <c r="A351" s="21">
        <f t="shared" si="49"/>
        <v>262</v>
      </c>
      <c r="B351" s="77" t="s">
        <v>456</v>
      </c>
      <c r="C351" s="52" t="s">
        <v>457</v>
      </c>
      <c r="D351" s="11"/>
      <c r="E351" s="1"/>
      <c r="F351" s="1"/>
      <c r="H351" s="7"/>
      <c r="J351" s="8"/>
      <c r="M351" s="6"/>
      <c r="N351" s="8"/>
      <c r="Q351" s="6"/>
      <c r="R351" s="8"/>
      <c r="S351" s="7"/>
      <c r="T351" s="7"/>
      <c r="U351" s="6"/>
      <c r="V351" s="8"/>
      <c r="W351" s="8"/>
      <c r="X351" s="199">
        <v>898</v>
      </c>
      <c r="BA351" s="197">
        <f t="shared" si="46"/>
        <v>449</v>
      </c>
      <c r="BD351" s="22"/>
      <c r="BE351" s="217">
        <f t="shared" si="47"/>
        <v>898</v>
      </c>
      <c r="BF351" s="217">
        <f t="shared" si="48"/>
        <v>449</v>
      </c>
      <c r="BG351" s="7"/>
    </row>
    <row r="352" spans="1:59" x14ac:dyDescent="0.3">
      <c r="A352" s="21">
        <f t="shared" si="49"/>
        <v>263</v>
      </c>
      <c r="B352" s="62" t="s">
        <v>458</v>
      </c>
      <c r="C352" s="56" t="s">
        <v>459</v>
      </c>
      <c r="D352" s="11"/>
      <c r="E352" s="1"/>
      <c r="F352" s="1"/>
      <c r="H352" s="7"/>
      <c r="J352" s="8"/>
      <c r="M352" s="6"/>
      <c r="N352" s="8"/>
      <c r="Q352" s="6"/>
      <c r="R352" s="8"/>
      <c r="S352" s="7"/>
      <c r="T352" s="7"/>
      <c r="U352" s="6"/>
      <c r="V352" s="8"/>
      <c r="W352" s="8"/>
      <c r="X352" s="199">
        <v>4250</v>
      </c>
      <c r="BA352" s="197">
        <f t="shared" si="46"/>
        <v>2125</v>
      </c>
      <c r="BD352" s="22"/>
      <c r="BE352" s="217">
        <f t="shared" si="47"/>
        <v>4250</v>
      </c>
      <c r="BF352" s="217">
        <f t="shared" si="48"/>
        <v>2125</v>
      </c>
      <c r="BG352" s="7"/>
    </row>
    <row r="353" spans="1:59" x14ac:dyDescent="0.3">
      <c r="A353" s="21">
        <f t="shared" si="49"/>
        <v>264</v>
      </c>
      <c r="B353" s="62" t="s">
        <v>460</v>
      </c>
      <c r="C353" s="56" t="s">
        <v>461</v>
      </c>
      <c r="D353" s="11"/>
      <c r="E353" s="1"/>
      <c r="F353" s="1"/>
      <c r="H353" s="7"/>
      <c r="J353" s="8"/>
      <c r="M353" s="6"/>
      <c r="N353" s="8"/>
      <c r="Q353" s="6"/>
      <c r="R353" s="8"/>
      <c r="S353" s="7"/>
      <c r="T353" s="7"/>
      <c r="U353" s="6"/>
      <c r="V353" s="8"/>
      <c r="W353" s="8"/>
      <c r="X353" s="199">
        <v>504</v>
      </c>
      <c r="BA353" s="197">
        <f t="shared" si="46"/>
        <v>252</v>
      </c>
      <c r="BD353" s="22"/>
      <c r="BE353" s="217">
        <f t="shared" si="47"/>
        <v>504</v>
      </c>
      <c r="BF353" s="217">
        <f t="shared" si="48"/>
        <v>252</v>
      </c>
      <c r="BG353" s="7"/>
    </row>
    <row r="354" spans="1:59" x14ac:dyDescent="0.3">
      <c r="A354" s="21">
        <f t="shared" si="49"/>
        <v>265</v>
      </c>
      <c r="B354" s="62" t="s">
        <v>462</v>
      </c>
      <c r="C354" s="56" t="s">
        <v>463</v>
      </c>
      <c r="D354" s="11"/>
      <c r="E354" s="1"/>
      <c r="F354" s="1"/>
      <c r="H354" s="7"/>
      <c r="J354" s="8"/>
      <c r="M354" s="6"/>
      <c r="N354" s="8"/>
      <c r="Q354" s="6"/>
      <c r="R354" s="8"/>
      <c r="S354" s="7"/>
      <c r="T354" s="7"/>
      <c r="U354" s="6"/>
      <c r="V354" s="8"/>
      <c r="W354" s="8"/>
      <c r="X354" s="199">
        <v>905</v>
      </c>
      <c r="BA354" s="197">
        <f t="shared" si="46"/>
        <v>452.5</v>
      </c>
      <c r="BD354" s="22"/>
      <c r="BE354" s="217">
        <f t="shared" si="47"/>
        <v>905</v>
      </c>
      <c r="BF354" s="217">
        <f t="shared" si="48"/>
        <v>452.5</v>
      </c>
      <c r="BG354" s="7"/>
    </row>
    <row r="355" spans="1:59" s="72" customFormat="1" x14ac:dyDescent="0.3">
      <c r="A355" s="159">
        <f t="shared" si="49"/>
        <v>266</v>
      </c>
      <c r="B355" s="112" t="s">
        <v>464</v>
      </c>
      <c r="C355" s="70" t="s">
        <v>465</v>
      </c>
      <c r="D355" s="11"/>
      <c r="H355" s="108"/>
      <c r="I355" s="10"/>
      <c r="J355" s="110"/>
      <c r="M355" s="10"/>
      <c r="N355" s="110"/>
      <c r="Q355" s="10"/>
      <c r="R355" s="110"/>
      <c r="S355" s="108"/>
      <c r="T355" s="108"/>
      <c r="U355" s="10"/>
      <c r="V355" s="110"/>
      <c r="W355" s="110"/>
      <c r="X355" s="199">
        <v>52</v>
      </c>
      <c r="BA355" s="197">
        <f t="shared" si="46"/>
        <v>26</v>
      </c>
      <c r="BC355" s="12">
        <v>52</v>
      </c>
      <c r="BD355" s="131">
        <f t="shared" ref="BD355" si="50">BC355/2</f>
        <v>26</v>
      </c>
      <c r="BE355" s="217">
        <f t="shared" si="47"/>
        <v>0</v>
      </c>
      <c r="BF355" s="217">
        <f t="shared" si="48"/>
        <v>0</v>
      </c>
      <c r="BG355" s="108"/>
    </row>
    <row r="356" spans="1:59" x14ac:dyDescent="0.3">
      <c r="A356" s="21">
        <f t="shared" si="49"/>
        <v>267</v>
      </c>
      <c r="B356" s="62" t="s">
        <v>466</v>
      </c>
      <c r="C356" s="56" t="s">
        <v>467</v>
      </c>
      <c r="D356" s="11"/>
      <c r="E356" s="1"/>
      <c r="F356" s="1"/>
      <c r="H356" s="7"/>
      <c r="J356" s="8"/>
      <c r="M356" s="6"/>
      <c r="N356" s="8"/>
      <c r="Q356" s="6"/>
      <c r="R356" s="8"/>
      <c r="S356" s="7"/>
      <c r="T356" s="7"/>
      <c r="U356" s="6"/>
      <c r="V356" s="8"/>
      <c r="W356" s="8"/>
      <c r="X356" s="199">
        <v>300</v>
      </c>
      <c r="BA356" s="197">
        <f t="shared" si="46"/>
        <v>150</v>
      </c>
      <c r="BD356" s="22"/>
      <c r="BE356" s="217">
        <f t="shared" si="47"/>
        <v>300</v>
      </c>
      <c r="BF356" s="217">
        <f t="shared" si="48"/>
        <v>150</v>
      </c>
      <c r="BG356" s="7"/>
    </row>
    <row r="357" spans="1:59" x14ac:dyDescent="0.3">
      <c r="A357" s="21">
        <f t="shared" si="49"/>
        <v>268</v>
      </c>
      <c r="B357" s="62" t="s">
        <v>468</v>
      </c>
      <c r="C357" s="56" t="s">
        <v>469</v>
      </c>
      <c r="D357" s="11"/>
      <c r="E357" s="1"/>
      <c r="F357" s="1"/>
      <c r="H357" s="7"/>
      <c r="J357" s="8"/>
      <c r="M357" s="6"/>
      <c r="N357" s="8"/>
      <c r="Q357" s="6"/>
      <c r="R357" s="8"/>
      <c r="S357" s="7"/>
      <c r="T357" s="7"/>
      <c r="U357" s="6"/>
      <c r="V357" s="8"/>
      <c r="W357" s="8"/>
      <c r="X357" s="199">
        <v>553</v>
      </c>
      <c r="BA357" s="197">
        <f t="shared" si="46"/>
        <v>276.5</v>
      </c>
      <c r="BD357" s="22"/>
      <c r="BE357" s="217">
        <f t="shared" si="47"/>
        <v>553</v>
      </c>
      <c r="BF357" s="217">
        <f t="shared" si="48"/>
        <v>276.5</v>
      </c>
      <c r="BG357" s="7"/>
    </row>
    <row r="358" spans="1:59" x14ac:dyDescent="0.3">
      <c r="A358" s="21">
        <f t="shared" si="49"/>
        <v>269</v>
      </c>
      <c r="B358" s="62" t="s">
        <v>470</v>
      </c>
      <c r="C358" s="56" t="s">
        <v>471</v>
      </c>
      <c r="D358" s="11"/>
      <c r="E358" s="1"/>
      <c r="F358" s="1"/>
      <c r="H358" s="7"/>
      <c r="J358" s="8"/>
      <c r="M358" s="6"/>
      <c r="N358" s="8"/>
      <c r="Q358" s="6"/>
      <c r="R358" s="8"/>
      <c r="S358" s="7"/>
      <c r="T358" s="7"/>
      <c r="U358" s="6"/>
      <c r="V358" s="8"/>
      <c r="W358" s="8"/>
      <c r="X358" s="199">
        <v>20</v>
      </c>
      <c r="BA358" s="197">
        <f t="shared" si="46"/>
        <v>10</v>
      </c>
      <c r="BD358" s="22"/>
      <c r="BE358" s="217">
        <f t="shared" si="47"/>
        <v>20</v>
      </c>
      <c r="BF358" s="217">
        <f t="shared" si="48"/>
        <v>10</v>
      </c>
      <c r="BG358" s="7"/>
    </row>
    <row r="359" spans="1:59" s="72" customFormat="1" x14ac:dyDescent="0.3">
      <c r="A359" s="159">
        <f t="shared" si="49"/>
        <v>270</v>
      </c>
      <c r="B359" s="112" t="s">
        <v>472</v>
      </c>
      <c r="C359" s="70" t="s">
        <v>473</v>
      </c>
      <c r="D359" s="11"/>
      <c r="H359" s="108"/>
      <c r="I359" s="10"/>
      <c r="J359" s="110"/>
      <c r="M359" s="10"/>
      <c r="N359" s="110"/>
      <c r="Q359" s="10"/>
      <c r="R359" s="110"/>
      <c r="S359" s="108"/>
      <c r="T359" s="108"/>
      <c r="U359" s="10"/>
      <c r="V359" s="110"/>
      <c r="W359" s="110"/>
      <c r="X359" s="199">
        <v>6</v>
      </c>
      <c r="BA359" s="197">
        <f t="shared" si="46"/>
        <v>3</v>
      </c>
      <c r="BC359" s="186">
        <v>6</v>
      </c>
      <c r="BD359" s="131">
        <f t="shared" ref="BD359:BD360" si="51">BC359/2</f>
        <v>3</v>
      </c>
      <c r="BE359" s="217">
        <f t="shared" si="47"/>
        <v>0</v>
      </c>
      <c r="BF359" s="217">
        <f t="shared" si="48"/>
        <v>0</v>
      </c>
      <c r="BG359" s="108"/>
    </row>
    <row r="360" spans="1:59" s="72" customFormat="1" x14ac:dyDescent="0.3">
      <c r="A360" s="159">
        <f t="shared" si="49"/>
        <v>271</v>
      </c>
      <c r="B360" s="112" t="s">
        <v>474</v>
      </c>
      <c r="C360" s="70" t="s">
        <v>475</v>
      </c>
      <c r="D360" s="11"/>
      <c r="H360" s="108"/>
      <c r="I360" s="10"/>
      <c r="J360" s="110"/>
      <c r="M360" s="10"/>
      <c r="N360" s="110"/>
      <c r="Q360" s="10"/>
      <c r="R360" s="110"/>
      <c r="S360" s="108"/>
      <c r="T360" s="108"/>
      <c r="U360" s="10"/>
      <c r="V360" s="110"/>
      <c r="W360" s="110"/>
      <c r="X360" s="199">
        <v>12</v>
      </c>
      <c r="BA360" s="197">
        <f t="shared" si="46"/>
        <v>6</v>
      </c>
      <c r="BC360" s="186">
        <v>12</v>
      </c>
      <c r="BD360" s="131">
        <f t="shared" si="51"/>
        <v>6</v>
      </c>
      <c r="BE360" s="217">
        <f t="shared" si="47"/>
        <v>0</v>
      </c>
      <c r="BF360" s="217">
        <f t="shared" si="48"/>
        <v>0</v>
      </c>
      <c r="BG360" s="108"/>
    </row>
    <row r="361" spans="1:59" x14ac:dyDescent="0.3">
      <c r="A361" s="21">
        <f t="shared" si="49"/>
        <v>272</v>
      </c>
      <c r="B361" s="62" t="s">
        <v>476</v>
      </c>
      <c r="C361" s="56" t="s">
        <v>477</v>
      </c>
      <c r="D361" s="11"/>
      <c r="E361" s="1"/>
      <c r="F361" s="1"/>
      <c r="H361" s="7"/>
      <c r="J361" s="8"/>
      <c r="M361" s="6"/>
      <c r="N361" s="8"/>
      <c r="Q361" s="6"/>
      <c r="R361" s="8"/>
      <c r="S361" s="7"/>
      <c r="T361" s="7"/>
      <c r="U361" s="6"/>
      <c r="V361" s="8"/>
      <c r="W361" s="8"/>
      <c r="X361" s="199">
        <v>112</v>
      </c>
      <c r="BA361" s="197">
        <f t="shared" si="46"/>
        <v>56</v>
      </c>
      <c r="BD361" s="22"/>
      <c r="BE361" s="217">
        <f t="shared" si="47"/>
        <v>112</v>
      </c>
      <c r="BF361" s="217">
        <f t="shared" si="48"/>
        <v>56</v>
      </c>
      <c r="BG361" s="7"/>
    </row>
    <row r="362" spans="1:59" x14ac:dyDescent="0.3">
      <c r="A362" s="21">
        <f t="shared" si="49"/>
        <v>273</v>
      </c>
      <c r="B362" s="62" t="s">
        <v>478</v>
      </c>
      <c r="C362" s="56" t="s">
        <v>479</v>
      </c>
      <c r="D362" s="11"/>
      <c r="E362" s="1"/>
      <c r="F362" s="1"/>
      <c r="H362" s="7"/>
      <c r="J362" s="8"/>
      <c r="M362" s="6"/>
      <c r="N362" s="8"/>
      <c r="Q362" s="6"/>
      <c r="R362" s="8"/>
      <c r="S362" s="7"/>
      <c r="T362" s="7"/>
      <c r="U362" s="6"/>
      <c r="V362" s="8"/>
      <c r="W362" s="8"/>
      <c r="X362" s="199">
        <v>18</v>
      </c>
      <c r="BA362" s="197">
        <f t="shared" si="46"/>
        <v>9</v>
      </c>
      <c r="BD362" s="22"/>
      <c r="BE362" s="217">
        <f t="shared" si="47"/>
        <v>18</v>
      </c>
      <c r="BF362" s="217">
        <f t="shared" si="48"/>
        <v>9</v>
      </c>
      <c r="BG362" s="7"/>
    </row>
    <row r="363" spans="1:59" s="72" customFormat="1" x14ac:dyDescent="0.3">
      <c r="A363" s="159">
        <f t="shared" si="49"/>
        <v>274</v>
      </c>
      <c r="B363" s="112" t="s">
        <v>480</v>
      </c>
      <c r="C363" s="70" t="s">
        <v>481</v>
      </c>
      <c r="D363" s="11"/>
      <c r="H363" s="108"/>
      <c r="I363" s="10"/>
      <c r="J363" s="110"/>
      <c r="M363" s="10"/>
      <c r="N363" s="110"/>
      <c r="Q363" s="10"/>
      <c r="R363" s="110"/>
      <c r="S363" s="108"/>
      <c r="T363" s="108"/>
      <c r="U363" s="10"/>
      <c r="V363" s="110"/>
      <c r="W363" s="110"/>
      <c r="X363" s="199">
        <v>12</v>
      </c>
      <c r="BA363" s="197">
        <f t="shared" si="46"/>
        <v>6</v>
      </c>
      <c r="BC363" s="12">
        <v>12</v>
      </c>
      <c r="BD363" s="131">
        <f>BC363/2</f>
        <v>6</v>
      </c>
      <c r="BE363" s="217">
        <f t="shared" si="47"/>
        <v>0</v>
      </c>
      <c r="BF363" s="217">
        <f t="shared" si="48"/>
        <v>0</v>
      </c>
      <c r="BG363" s="108"/>
    </row>
    <row r="364" spans="1:59" x14ac:dyDescent="0.3">
      <c r="A364" s="21">
        <f t="shared" si="49"/>
        <v>275</v>
      </c>
      <c r="B364" s="62" t="s">
        <v>482</v>
      </c>
      <c r="C364" s="56" t="s">
        <v>483</v>
      </c>
      <c r="D364" s="11"/>
      <c r="E364" s="1"/>
      <c r="F364" s="1"/>
      <c r="H364" s="7"/>
      <c r="J364" s="8"/>
      <c r="M364" s="6"/>
      <c r="N364" s="8"/>
      <c r="Q364" s="6"/>
      <c r="R364" s="8"/>
      <c r="S364" s="7"/>
      <c r="T364" s="7"/>
      <c r="U364" s="6"/>
      <c r="V364" s="8"/>
      <c r="W364" s="8"/>
      <c r="X364" s="199">
        <v>36</v>
      </c>
      <c r="BA364" s="197">
        <f t="shared" si="46"/>
        <v>18</v>
      </c>
      <c r="BD364" s="22"/>
      <c r="BE364" s="217">
        <f t="shared" si="47"/>
        <v>36</v>
      </c>
      <c r="BF364" s="217">
        <f t="shared" si="48"/>
        <v>18</v>
      </c>
      <c r="BG364" s="7"/>
    </row>
    <row r="365" spans="1:59" x14ac:dyDescent="0.3">
      <c r="A365" s="21">
        <f t="shared" si="49"/>
        <v>276</v>
      </c>
      <c r="B365" s="62" t="s">
        <v>482</v>
      </c>
      <c r="C365" s="56" t="s">
        <v>484</v>
      </c>
      <c r="D365" s="11"/>
      <c r="E365" s="1"/>
      <c r="F365" s="1"/>
      <c r="H365" s="7"/>
      <c r="J365" s="8"/>
      <c r="M365" s="6"/>
      <c r="N365" s="8"/>
      <c r="Q365" s="6"/>
      <c r="R365" s="8"/>
      <c r="S365" s="7"/>
      <c r="T365" s="7"/>
      <c r="U365" s="6"/>
      <c r="V365" s="8"/>
      <c r="W365" s="8"/>
      <c r="X365" s="199">
        <v>36</v>
      </c>
      <c r="BA365" s="197">
        <f t="shared" si="46"/>
        <v>18</v>
      </c>
      <c r="BD365" s="22"/>
      <c r="BE365" s="217">
        <f t="shared" si="47"/>
        <v>36</v>
      </c>
      <c r="BF365" s="217">
        <f t="shared" si="48"/>
        <v>18</v>
      </c>
      <c r="BG365" s="7"/>
    </row>
    <row r="366" spans="1:59" s="72" customFormat="1" x14ac:dyDescent="0.3">
      <c r="A366" s="159">
        <f t="shared" si="49"/>
        <v>277</v>
      </c>
      <c r="B366" s="112" t="s">
        <v>485</v>
      </c>
      <c r="C366" s="70" t="s">
        <v>43</v>
      </c>
      <c r="D366" s="11"/>
      <c r="H366" s="108"/>
      <c r="I366" s="10"/>
      <c r="J366" s="110"/>
      <c r="M366" s="10"/>
      <c r="N366" s="110"/>
      <c r="Q366" s="10"/>
      <c r="R366" s="110"/>
      <c r="S366" s="108"/>
      <c r="T366" s="108"/>
      <c r="U366" s="10"/>
      <c r="V366" s="110"/>
      <c r="W366" s="110"/>
      <c r="X366" s="199">
        <v>36</v>
      </c>
      <c r="BA366" s="197">
        <f t="shared" si="46"/>
        <v>18</v>
      </c>
      <c r="BC366" s="12">
        <v>36</v>
      </c>
      <c r="BD366" s="131">
        <f t="shared" ref="BD366:BD368" si="52">BC366/2</f>
        <v>18</v>
      </c>
      <c r="BE366" s="217">
        <f t="shared" si="47"/>
        <v>0</v>
      </c>
      <c r="BF366" s="217">
        <f t="shared" si="48"/>
        <v>0</v>
      </c>
      <c r="BG366" s="108"/>
    </row>
    <row r="367" spans="1:59" s="72" customFormat="1" x14ac:dyDescent="0.3">
      <c r="A367" s="159">
        <f t="shared" si="49"/>
        <v>278</v>
      </c>
      <c r="B367" s="112" t="s">
        <v>486</v>
      </c>
      <c r="C367" s="70" t="s">
        <v>487</v>
      </c>
      <c r="D367" s="11"/>
      <c r="H367" s="108"/>
      <c r="I367" s="10"/>
      <c r="J367" s="110"/>
      <c r="M367" s="10"/>
      <c r="N367" s="110"/>
      <c r="Q367" s="10"/>
      <c r="R367" s="110"/>
      <c r="S367" s="108"/>
      <c r="T367" s="108"/>
      <c r="U367" s="10"/>
      <c r="V367" s="110"/>
      <c r="W367" s="110"/>
      <c r="X367" s="199">
        <v>192</v>
      </c>
      <c r="BA367" s="197">
        <f t="shared" si="46"/>
        <v>96</v>
      </c>
      <c r="BC367" s="12">
        <v>192</v>
      </c>
      <c r="BD367" s="131">
        <f t="shared" si="52"/>
        <v>96</v>
      </c>
      <c r="BE367" s="217">
        <f t="shared" si="47"/>
        <v>0</v>
      </c>
      <c r="BF367" s="217">
        <f t="shared" si="48"/>
        <v>0</v>
      </c>
      <c r="BG367" s="108"/>
    </row>
    <row r="368" spans="1:59" s="72" customFormat="1" x14ac:dyDescent="0.3">
      <c r="A368" s="159">
        <f t="shared" si="49"/>
        <v>279</v>
      </c>
      <c r="B368" s="113">
        <v>11131199</v>
      </c>
      <c r="C368" s="70" t="s">
        <v>488</v>
      </c>
      <c r="D368" s="11"/>
      <c r="H368" s="108"/>
      <c r="I368" s="10"/>
      <c r="J368" s="110"/>
      <c r="M368" s="10"/>
      <c r="N368" s="110"/>
      <c r="Q368" s="10"/>
      <c r="R368" s="110"/>
      <c r="S368" s="108"/>
      <c r="T368" s="108"/>
      <c r="U368" s="10"/>
      <c r="V368" s="110"/>
      <c r="W368" s="110"/>
      <c r="X368" s="199">
        <v>24</v>
      </c>
      <c r="BA368" s="197">
        <f t="shared" si="46"/>
        <v>12</v>
      </c>
      <c r="BC368" s="12">
        <v>24</v>
      </c>
      <c r="BD368" s="131">
        <f t="shared" si="52"/>
        <v>12</v>
      </c>
      <c r="BE368" s="217">
        <f t="shared" si="47"/>
        <v>0</v>
      </c>
      <c r="BF368" s="217">
        <f t="shared" si="48"/>
        <v>0</v>
      </c>
      <c r="BG368" s="108"/>
    </row>
    <row r="369" spans="1:59" s="72" customFormat="1" x14ac:dyDescent="0.3">
      <c r="A369" s="159">
        <f t="shared" si="49"/>
        <v>280</v>
      </c>
      <c r="B369" s="113">
        <v>11131200</v>
      </c>
      <c r="C369" s="70" t="s">
        <v>489</v>
      </c>
      <c r="D369" s="11"/>
      <c r="H369" s="108"/>
      <c r="I369" s="10"/>
      <c r="J369" s="110"/>
      <c r="M369" s="10"/>
      <c r="N369" s="110"/>
      <c r="Q369" s="10"/>
      <c r="R369" s="110"/>
      <c r="S369" s="108"/>
      <c r="T369" s="108"/>
      <c r="U369" s="10"/>
      <c r="V369" s="110"/>
      <c r="W369" s="110"/>
      <c r="X369" s="199">
        <v>5400</v>
      </c>
      <c r="BA369" s="197">
        <f t="shared" si="46"/>
        <v>2700</v>
      </c>
      <c r="BC369" s="160"/>
      <c r="BD369" s="134"/>
      <c r="BE369" s="217">
        <f t="shared" si="47"/>
        <v>5400</v>
      </c>
      <c r="BF369" s="217">
        <f t="shared" si="48"/>
        <v>2700</v>
      </c>
      <c r="BG369" s="108"/>
    </row>
    <row r="370" spans="1:59" s="72" customFormat="1" x14ac:dyDescent="0.3">
      <c r="A370" s="159">
        <f t="shared" si="49"/>
        <v>281</v>
      </c>
      <c r="B370" s="113">
        <v>11131201</v>
      </c>
      <c r="C370" s="70" t="s">
        <v>490</v>
      </c>
      <c r="D370" s="11"/>
      <c r="H370" s="108"/>
      <c r="I370" s="10"/>
      <c r="J370" s="110"/>
      <c r="M370" s="10"/>
      <c r="N370" s="110"/>
      <c r="Q370" s="10"/>
      <c r="R370" s="110"/>
      <c r="S370" s="108"/>
      <c r="T370" s="108"/>
      <c r="U370" s="10"/>
      <c r="V370" s="110"/>
      <c r="W370" s="110"/>
      <c r="X370" s="199">
        <v>19</v>
      </c>
      <c r="BA370" s="197">
        <f t="shared" si="46"/>
        <v>9.5</v>
      </c>
      <c r="BC370" s="160"/>
      <c r="BD370" s="134"/>
      <c r="BE370" s="217">
        <f t="shared" si="47"/>
        <v>19</v>
      </c>
      <c r="BF370" s="217">
        <f t="shared" si="48"/>
        <v>9.5</v>
      </c>
      <c r="BG370" s="108"/>
    </row>
    <row r="371" spans="1:59" s="72" customFormat="1" x14ac:dyDescent="0.3">
      <c r="A371" s="159">
        <f t="shared" si="49"/>
        <v>282</v>
      </c>
      <c r="B371" s="113">
        <v>11131202</v>
      </c>
      <c r="C371" s="70" t="s">
        <v>491</v>
      </c>
      <c r="D371" s="11"/>
      <c r="H371" s="108"/>
      <c r="I371" s="10"/>
      <c r="J371" s="110"/>
      <c r="M371" s="10"/>
      <c r="N371" s="110"/>
      <c r="Q371" s="10"/>
      <c r="R371" s="110"/>
      <c r="S371" s="108"/>
      <c r="T371" s="108"/>
      <c r="U371" s="10"/>
      <c r="V371" s="110"/>
      <c r="W371" s="110"/>
      <c r="X371" s="199">
        <v>225</v>
      </c>
      <c r="BA371" s="197">
        <f t="shared" si="46"/>
        <v>112.5</v>
      </c>
      <c r="BC371" s="12">
        <v>225</v>
      </c>
      <c r="BD371" s="131">
        <f t="shared" ref="BD371:BD373" si="53">BC371/2</f>
        <v>112.5</v>
      </c>
      <c r="BE371" s="217">
        <f t="shared" si="47"/>
        <v>0</v>
      </c>
      <c r="BF371" s="217">
        <f t="shared" si="48"/>
        <v>0</v>
      </c>
      <c r="BG371" s="108"/>
    </row>
    <row r="372" spans="1:59" s="72" customFormat="1" x14ac:dyDescent="0.3">
      <c r="A372" s="159">
        <f t="shared" si="49"/>
        <v>283</v>
      </c>
      <c r="B372" s="113">
        <v>11131203</v>
      </c>
      <c r="C372" s="70" t="s">
        <v>492</v>
      </c>
      <c r="D372" s="11"/>
      <c r="H372" s="108"/>
      <c r="I372" s="10"/>
      <c r="J372" s="110"/>
      <c r="M372" s="10"/>
      <c r="N372" s="110"/>
      <c r="Q372" s="10"/>
      <c r="R372" s="110"/>
      <c r="S372" s="108"/>
      <c r="T372" s="108"/>
      <c r="U372" s="10"/>
      <c r="V372" s="110"/>
      <c r="W372" s="110"/>
      <c r="X372" s="199">
        <v>151</v>
      </c>
      <c r="BA372" s="197">
        <f t="shared" si="46"/>
        <v>75.5</v>
      </c>
      <c r="BC372" s="12">
        <v>151</v>
      </c>
      <c r="BD372" s="131">
        <f t="shared" si="53"/>
        <v>75.5</v>
      </c>
      <c r="BE372" s="217">
        <f t="shared" si="47"/>
        <v>0</v>
      </c>
      <c r="BF372" s="217">
        <f t="shared" si="48"/>
        <v>0</v>
      </c>
      <c r="BG372" s="108"/>
    </row>
    <row r="373" spans="1:59" s="72" customFormat="1" x14ac:dyDescent="0.3">
      <c r="A373" s="159">
        <f t="shared" si="49"/>
        <v>284</v>
      </c>
      <c r="B373" s="113">
        <v>11131204</v>
      </c>
      <c r="C373" s="70" t="s">
        <v>493</v>
      </c>
      <c r="D373" s="11"/>
      <c r="H373" s="108"/>
      <c r="I373" s="10"/>
      <c r="J373" s="110"/>
      <c r="M373" s="10"/>
      <c r="N373" s="110"/>
      <c r="Q373" s="10"/>
      <c r="R373" s="110"/>
      <c r="S373" s="108"/>
      <c r="T373" s="108"/>
      <c r="U373" s="10"/>
      <c r="V373" s="110"/>
      <c r="W373" s="110"/>
      <c r="X373" s="199">
        <v>51</v>
      </c>
      <c r="BA373" s="197">
        <f t="shared" si="46"/>
        <v>25.5</v>
      </c>
      <c r="BC373" s="12">
        <v>51</v>
      </c>
      <c r="BD373" s="131">
        <f t="shared" si="53"/>
        <v>25.5</v>
      </c>
      <c r="BE373" s="217">
        <f t="shared" si="47"/>
        <v>0</v>
      </c>
      <c r="BF373" s="217">
        <f t="shared" si="48"/>
        <v>0</v>
      </c>
      <c r="BG373" s="108"/>
    </row>
    <row r="374" spans="1:59" x14ac:dyDescent="0.3">
      <c r="A374" s="21">
        <f t="shared" si="49"/>
        <v>285</v>
      </c>
      <c r="B374" s="71" t="s">
        <v>494</v>
      </c>
      <c r="C374" s="52" t="s">
        <v>495</v>
      </c>
      <c r="D374" s="11"/>
      <c r="E374" s="1"/>
      <c r="F374" s="1"/>
      <c r="H374" s="7"/>
      <c r="J374" s="8"/>
      <c r="M374" s="6"/>
      <c r="N374" s="8"/>
      <c r="Q374" s="6"/>
      <c r="R374" s="8"/>
      <c r="S374" s="7"/>
      <c r="T374" s="7"/>
      <c r="U374" s="6"/>
      <c r="V374" s="8"/>
      <c r="W374" s="8"/>
      <c r="X374" s="199">
        <v>2400</v>
      </c>
      <c r="BA374" s="197">
        <f t="shared" si="46"/>
        <v>1200</v>
      </c>
      <c r="BD374" s="22"/>
      <c r="BE374" s="217">
        <f t="shared" si="47"/>
        <v>2400</v>
      </c>
      <c r="BF374" s="217">
        <f t="shared" si="48"/>
        <v>1200</v>
      </c>
      <c r="BG374" s="7"/>
    </row>
    <row r="375" spans="1:59" x14ac:dyDescent="0.3">
      <c r="A375" s="21">
        <f t="shared" si="49"/>
        <v>286</v>
      </c>
      <c r="B375" s="71" t="s">
        <v>496</v>
      </c>
      <c r="C375" s="52" t="s">
        <v>497</v>
      </c>
      <c r="D375" s="11"/>
      <c r="E375" s="1"/>
      <c r="F375" s="1"/>
      <c r="H375" s="7"/>
      <c r="J375" s="8"/>
      <c r="M375" s="6"/>
      <c r="N375" s="8"/>
      <c r="Q375" s="6"/>
      <c r="R375" s="8"/>
      <c r="S375" s="7"/>
      <c r="T375" s="7"/>
      <c r="U375" s="6"/>
      <c r="V375" s="8"/>
      <c r="W375" s="8"/>
      <c r="X375" s="199">
        <v>1500</v>
      </c>
      <c r="BA375" s="197">
        <f t="shared" si="46"/>
        <v>750</v>
      </c>
      <c r="BD375" s="22"/>
      <c r="BE375" s="217">
        <f t="shared" si="47"/>
        <v>1500</v>
      </c>
      <c r="BF375" s="217">
        <f t="shared" si="48"/>
        <v>750</v>
      </c>
      <c r="BG375" s="7"/>
    </row>
    <row r="376" spans="1:59" x14ac:dyDescent="0.3">
      <c r="A376" s="21">
        <f t="shared" si="49"/>
        <v>287</v>
      </c>
      <c r="B376" s="71">
        <v>11131211</v>
      </c>
      <c r="C376" s="56" t="s">
        <v>498</v>
      </c>
      <c r="D376" s="11"/>
      <c r="E376" s="1"/>
      <c r="F376" s="1"/>
      <c r="H376" s="7"/>
      <c r="J376" s="8"/>
      <c r="M376" s="6"/>
      <c r="N376" s="8"/>
      <c r="Q376" s="6"/>
      <c r="R376" s="8"/>
      <c r="S376" s="7"/>
      <c r="T376" s="7"/>
      <c r="U376" s="6"/>
      <c r="V376" s="8"/>
      <c r="W376" s="8"/>
      <c r="X376" s="199">
        <v>960</v>
      </c>
      <c r="BA376" s="197">
        <f t="shared" si="46"/>
        <v>480</v>
      </c>
      <c r="BD376" s="22"/>
      <c r="BE376" s="217">
        <f t="shared" si="47"/>
        <v>960</v>
      </c>
      <c r="BF376" s="217">
        <f t="shared" si="48"/>
        <v>480</v>
      </c>
      <c r="BG376" s="7"/>
    </row>
    <row r="377" spans="1:59" x14ac:dyDescent="0.3">
      <c r="A377" s="21">
        <f t="shared" si="49"/>
        <v>288</v>
      </c>
      <c r="B377" s="79">
        <v>11131212</v>
      </c>
      <c r="C377" s="68" t="s">
        <v>499</v>
      </c>
      <c r="D377" s="11"/>
      <c r="E377" s="1"/>
      <c r="F377" s="1"/>
      <c r="H377" s="7"/>
      <c r="J377" s="8"/>
      <c r="M377" s="6"/>
      <c r="N377" s="8"/>
      <c r="Q377" s="6"/>
      <c r="R377" s="8"/>
      <c r="S377" s="7"/>
      <c r="T377" s="7"/>
      <c r="U377" s="6"/>
      <c r="V377" s="8"/>
      <c r="W377" s="8" t="s">
        <v>928</v>
      </c>
      <c r="X377" s="199">
        <v>52300</v>
      </c>
      <c r="BA377" s="197">
        <f t="shared" si="46"/>
        <v>26150</v>
      </c>
      <c r="BD377" s="22"/>
      <c r="BE377" s="217">
        <f t="shared" si="47"/>
        <v>52300</v>
      </c>
      <c r="BF377" s="217">
        <f t="shared" si="48"/>
        <v>26150</v>
      </c>
      <c r="BG377" s="7"/>
    </row>
    <row r="378" spans="1:59" x14ac:dyDescent="0.3">
      <c r="A378" s="21">
        <f t="shared" si="49"/>
        <v>289</v>
      </c>
      <c r="B378" s="62" t="s">
        <v>500</v>
      </c>
      <c r="C378" s="52" t="s">
        <v>501</v>
      </c>
      <c r="D378" s="11"/>
      <c r="E378" s="1"/>
      <c r="F378" s="1"/>
      <c r="H378" s="7"/>
      <c r="J378" s="8"/>
      <c r="M378" s="6"/>
      <c r="N378" s="8"/>
      <c r="Q378" s="6"/>
      <c r="R378" s="8"/>
      <c r="S378" s="7"/>
      <c r="T378" s="7"/>
      <c r="U378" s="6"/>
      <c r="V378" s="8"/>
      <c r="W378" s="8"/>
      <c r="X378" s="199">
        <v>10200</v>
      </c>
      <c r="BA378" s="197">
        <f t="shared" si="46"/>
        <v>5100</v>
      </c>
      <c r="BD378" s="22"/>
      <c r="BE378" s="217">
        <f t="shared" si="47"/>
        <v>10200</v>
      </c>
      <c r="BF378" s="217">
        <f t="shared" si="48"/>
        <v>5100</v>
      </c>
      <c r="BG378" s="7"/>
    </row>
    <row r="379" spans="1:59" s="72" customFormat="1" x14ac:dyDescent="0.3">
      <c r="A379" s="159">
        <f t="shared" si="49"/>
        <v>290</v>
      </c>
      <c r="B379" s="112" t="s">
        <v>502</v>
      </c>
      <c r="C379" s="70" t="s">
        <v>503</v>
      </c>
      <c r="D379" s="11"/>
      <c r="H379" s="108"/>
      <c r="I379" s="10"/>
      <c r="J379" s="110"/>
      <c r="M379" s="10"/>
      <c r="N379" s="110"/>
      <c r="Q379" s="10"/>
      <c r="R379" s="110"/>
      <c r="S379" s="108"/>
      <c r="T379" s="108"/>
      <c r="U379" s="10"/>
      <c r="V379" s="110"/>
      <c r="W379" s="110"/>
      <c r="X379" s="199">
        <v>17</v>
      </c>
      <c r="BA379" s="197">
        <f t="shared" si="46"/>
        <v>8.5</v>
      </c>
      <c r="BC379" s="162">
        <v>17</v>
      </c>
      <c r="BD379" s="131">
        <f t="shared" ref="BD379:BD388" si="54">BC379/2</f>
        <v>8.5</v>
      </c>
      <c r="BE379" s="217">
        <f t="shared" si="47"/>
        <v>0</v>
      </c>
      <c r="BF379" s="217">
        <f t="shared" si="48"/>
        <v>0</v>
      </c>
      <c r="BG379" s="108"/>
    </row>
    <row r="380" spans="1:59" s="72" customFormat="1" x14ac:dyDescent="0.3">
      <c r="A380" s="159">
        <f t="shared" si="49"/>
        <v>291</v>
      </c>
      <c r="B380" s="112" t="s">
        <v>504</v>
      </c>
      <c r="C380" s="100" t="s">
        <v>505</v>
      </c>
      <c r="D380" s="11"/>
      <c r="H380" s="108"/>
      <c r="I380" s="10"/>
      <c r="J380" s="110"/>
      <c r="M380" s="10"/>
      <c r="N380" s="110"/>
      <c r="Q380" s="10"/>
      <c r="R380" s="110"/>
      <c r="S380" s="108"/>
      <c r="T380" s="108"/>
      <c r="U380" s="10"/>
      <c r="V380" s="110"/>
      <c r="W380" s="110"/>
      <c r="X380" s="199">
        <v>77</v>
      </c>
      <c r="BA380" s="197">
        <f t="shared" si="46"/>
        <v>38.5</v>
      </c>
      <c r="BC380" s="162">
        <v>77</v>
      </c>
      <c r="BD380" s="131">
        <f t="shared" si="54"/>
        <v>38.5</v>
      </c>
      <c r="BE380" s="217">
        <f t="shared" si="47"/>
        <v>0</v>
      </c>
      <c r="BF380" s="217">
        <f t="shared" si="48"/>
        <v>0</v>
      </c>
      <c r="BG380" s="108"/>
    </row>
    <row r="381" spans="1:59" s="72" customFormat="1" x14ac:dyDescent="0.3">
      <c r="A381" s="159">
        <f t="shared" si="49"/>
        <v>292</v>
      </c>
      <c r="B381" s="112" t="s">
        <v>506</v>
      </c>
      <c r="C381" s="70" t="s">
        <v>507</v>
      </c>
      <c r="D381" s="11"/>
      <c r="H381" s="108"/>
      <c r="I381" s="10"/>
      <c r="J381" s="110"/>
      <c r="M381" s="10"/>
      <c r="N381" s="110"/>
      <c r="Q381" s="10"/>
      <c r="R381" s="110"/>
      <c r="S381" s="108"/>
      <c r="T381" s="108"/>
      <c r="U381" s="10"/>
      <c r="V381" s="110"/>
      <c r="W381" s="110"/>
      <c r="X381" s="199">
        <v>121</v>
      </c>
      <c r="BA381" s="197">
        <f t="shared" si="46"/>
        <v>60.5</v>
      </c>
      <c r="BC381" s="162">
        <v>121</v>
      </c>
      <c r="BD381" s="131">
        <f t="shared" si="54"/>
        <v>60.5</v>
      </c>
      <c r="BE381" s="217">
        <f t="shared" si="47"/>
        <v>0</v>
      </c>
      <c r="BF381" s="217">
        <f t="shared" si="48"/>
        <v>0</v>
      </c>
      <c r="BG381" s="108"/>
    </row>
    <row r="382" spans="1:59" s="72" customFormat="1" x14ac:dyDescent="0.3">
      <c r="A382" s="159">
        <f t="shared" si="49"/>
        <v>293</v>
      </c>
      <c r="B382" s="112" t="s">
        <v>508</v>
      </c>
      <c r="C382" s="70" t="s">
        <v>509</v>
      </c>
      <c r="D382" s="11"/>
      <c r="H382" s="108"/>
      <c r="I382" s="10"/>
      <c r="J382" s="110"/>
      <c r="M382" s="10"/>
      <c r="N382" s="110"/>
      <c r="Q382" s="10"/>
      <c r="R382" s="110"/>
      <c r="S382" s="108"/>
      <c r="T382" s="108"/>
      <c r="U382" s="10"/>
      <c r="V382" s="110"/>
      <c r="W382" s="110"/>
      <c r="X382" s="199">
        <v>11</v>
      </c>
      <c r="BA382" s="197">
        <f t="shared" si="46"/>
        <v>5.5</v>
      </c>
      <c r="BC382" s="162">
        <v>11</v>
      </c>
      <c r="BD382" s="131">
        <f t="shared" si="54"/>
        <v>5.5</v>
      </c>
      <c r="BE382" s="217">
        <f t="shared" si="47"/>
        <v>0</v>
      </c>
      <c r="BF382" s="217">
        <f t="shared" si="48"/>
        <v>0</v>
      </c>
      <c r="BG382" s="108"/>
    </row>
    <row r="383" spans="1:59" s="72" customFormat="1" x14ac:dyDescent="0.3">
      <c r="A383" s="159">
        <f t="shared" si="49"/>
        <v>294</v>
      </c>
      <c r="B383" s="112" t="s">
        <v>510</v>
      </c>
      <c r="C383" s="70" t="s">
        <v>511</v>
      </c>
      <c r="D383" s="11"/>
      <c r="H383" s="108"/>
      <c r="I383" s="10"/>
      <c r="J383" s="110"/>
      <c r="M383" s="10"/>
      <c r="N383" s="110"/>
      <c r="Q383" s="10"/>
      <c r="R383" s="110"/>
      <c r="S383" s="108"/>
      <c r="T383" s="108"/>
      <c r="U383" s="10"/>
      <c r="V383" s="110"/>
      <c r="W383" s="110"/>
      <c r="X383" s="199">
        <v>33</v>
      </c>
      <c r="BA383" s="197">
        <f t="shared" si="46"/>
        <v>16.5</v>
      </c>
      <c r="BC383" s="162">
        <v>33</v>
      </c>
      <c r="BD383" s="131">
        <f t="shared" si="54"/>
        <v>16.5</v>
      </c>
      <c r="BE383" s="217">
        <f t="shared" si="47"/>
        <v>0</v>
      </c>
      <c r="BF383" s="217">
        <f t="shared" si="48"/>
        <v>0</v>
      </c>
      <c r="BG383" s="108"/>
    </row>
    <row r="384" spans="1:59" s="72" customFormat="1" x14ac:dyDescent="0.3">
      <c r="A384" s="159">
        <f t="shared" si="49"/>
        <v>295</v>
      </c>
      <c r="B384" s="112" t="s">
        <v>512</v>
      </c>
      <c r="C384" s="70" t="s">
        <v>513</v>
      </c>
      <c r="D384" s="11"/>
      <c r="H384" s="108"/>
      <c r="I384" s="10"/>
      <c r="J384" s="110"/>
      <c r="M384" s="10"/>
      <c r="N384" s="110"/>
      <c r="Q384" s="10"/>
      <c r="R384" s="110"/>
      <c r="S384" s="108"/>
      <c r="T384" s="108"/>
      <c r="U384" s="10"/>
      <c r="V384" s="110"/>
      <c r="W384" s="110"/>
      <c r="X384" s="199">
        <v>33</v>
      </c>
      <c r="BA384" s="197">
        <f t="shared" si="46"/>
        <v>16.5</v>
      </c>
      <c r="BC384" s="162">
        <v>33</v>
      </c>
      <c r="BD384" s="131">
        <f t="shared" si="54"/>
        <v>16.5</v>
      </c>
      <c r="BE384" s="217">
        <f t="shared" si="47"/>
        <v>0</v>
      </c>
      <c r="BF384" s="217">
        <f t="shared" si="48"/>
        <v>0</v>
      </c>
      <c r="BG384" s="108"/>
    </row>
    <row r="385" spans="1:59" s="72" customFormat="1" x14ac:dyDescent="0.3">
      <c r="A385" s="159">
        <f t="shared" si="49"/>
        <v>296</v>
      </c>
      <c r="B385" s="112" t="s">
        <v>514</v>
      </c>
      <c r="C385" s="70" t="s">
        <v>515</v>
      </c>
      <c r="D385" s="11"/>
      <c r="H385" s="108"/>
      <c r="I385" s="10"/>
      <c r="J385" s="110"/>
      <c r="M385" s="10"/>
      <c r="N385" s="110"/>
      <c r="Q385" s="10"/>
      <c r="R385" s="110"/>
      <c r="S385" s="108"/>
      <c r="T385" s="108"/>
      <c r="U385" s="10"/>
      <c r="V385" s="110"/>
      <c r="W385" s="110"/>
      <c r="X385" s="199">
        <v>9</v>
      </c>
      <c r="BA385" s="197">
        <f t="shared" si="46"/>
        <v>4.5</v>
      </c>
      <c r="BC385" s="162">
        <v>9</v>
      </c>
      <c r="BD385" s="131">
        <f t="shared" si="54"/>
        <v>4.5</v>
      </c>
      <c r="BE385" s="217">
        <f t="shared" si="47"/>
        <v>0</v>
      </c>
      <c r="BF385" s="217">
        <f t="shared" si="48"/>
        <v>0</v>
      </c>
      <c r="BG385" s="108"/>
    </row>
    <row r="386" spans="1:59" s="72" customFormat="1" x14ac:dyDescent="0.3">
      <c r="A386" s="159">
        <f t="shared" si="49"/>
        <v>297</v>
      </c>
      <c r="B386" s="112" t="s">
        <v>516</v>
      </c>
      <c r="C386" s="70" t="s">
        <v>517</v>
      </c>
      <c r="D386" s="11"/>
      <c r="H386" s="108"/>
      <c r="I386" s="10"/>
      <c r="J386" s="110"/>
      <c r="M386" s="10"/>
      <c r="N386" s="110"/>
      <c r="Q386" s="10"/>
      <c r="R386" s="110"/>
      <c r="S386" s="108"/>
      <c r="T386" s="108"/>
      <c r="U386" s="10"/>
      <c r="V386" s="110"/>
      <c r="W386" s="110"/>
      <c r="X386" s="199">
        <v>23</v>
      </c>
      <c r="BA386" s="197">
        <f t="shared" si="46"/>
        <v>11.5</v>
      </c>
      <c r="BC386" s="160"/>
      <c r="BD386" s="134"/>
      <c r="BE386" s="217">
        <f t="shared" si="47"/>
        <v>23</v>
      </c>
      <c r="BF386" s="217">
        <f t="shared" si="48"/>
        <v>11.5</v>
      </c>
      <c r="BG386" s="108"/>
    </row>
    <row r="387" spans="1:59" s="72" customFormat="1" x14ac:dyDescent="0.3">
      <c r="A387" s="159">
        <f t="shared" si="49"/>
        <v>298</v>
      </c>
      <c r="B387" s="112" t="s">
        <v>518</v>
      </c>
      <c r="C387" s="70" t="s">
        <v>519</v>
      </c>
      <c r="D387" s="11"/>
      <c r="H387" s="108"/>
      <c r="I387" s="10"/>
      <c r="J387" s="110"/>
      <c r="M387" s="10"/>
      <c r="N387" s="110"/>
      <c r="Q387" s="10"/>
      <c r="R387" s="110"/>
      <c r="S387" s="108"/>
      <c r="T387" s="108"/>
      <c r="U387" s="10"/>
      <c r="V387" s="110"/>
      <c r="W387" s="110"/>
      <c r="X387" s="199">
        <v>288</v>
      </c>
      <c r="BA387" s="197">
        <f t="shared" si="46"/>
        <v>144</v>
      </c>
      <c r="BC387" s="162">
        <v>288</v>
      </c>
      <c r="BD387" s="131">
        <f t="shared" si="54"/>
        <v>144</v>
      </c>
      <c r="BE387" s="217">
        <f t="shared" si="47"/>
        <v>0</v>
      </c>
      <c r="BF387" s="217">
        <f t="shared" si="48"/>
        <v>0</v>
      </c>
      <c r="BG387" s="108"/>
    </row>
    <row r="388" spans="1:59" s="72" customFormat="1" x14ac:dyDescent="0.3">
      <c r="A388" s="159">
        <f t="shared" si="49"/>
        <v>299</v>
      </c>
      <c r="B388" s="112" t="s">
        <v>520</v>
      </c>
      <c r="C388" s="70" t="s">
        <v>521</v>
      </c>
      <c r="D388" s="11"/>
      <c r="H388" s="108"/>
      <c r="I388" s="10"/>
      <c r="J388" s="110"/>
      <c r="M388" s="10"/>
      <c r="N388" s="110"/>
      <c r="Q388" s="10"/>
      <c r="R388" s="110"/>
      <c r="S388" s="108"/>
      <c r="T388" s="108"/>
      <c r="U388" s="10"/>
      <c r="V388" s="110"/>
      <c r="W388" s="110"/>
      <c r="X388" s="199">
        <v>8</v>
      </c>
      <c r="BA388" s="197">
        <f t="shared" si="46"/>
        <v>4</v>
      </c>
      <c r="BC388" s="162">
        <v>8</v>
      </c>
      <c r="BD388" s="131">
        <f t="shared" si="54"/>
        <v>4</v>
      </c>
      <c r="BE388" s="217">
        <f t="shared" si="47"/>
        <v>0</v>
      </c>
      <c r="BF388" s="217">
        <f t="shared" si="48"/>
        <v>0</v>
      </c>
      <c r="BG388" s="108"/>
    </row>
    <row r="389" spans="1:59" s="72" customFormat="1" x14ac:dyDescent="0.3">
      <c r="A389" s="159">
        <f t="shared" si="49"/>
        <v>300</v>
      </c>
      <c r="B389" s="112" t="s">
        <v>522</v>
      </c>
      <c r="C389" s="70" t="s">
        <v>523</v>
      </c>
      <c r="D389" s="11"/>
      <c r="H389" s="108"/>
      <c r="I389" s="10"/>
      <c r="J389" s="110"/>
      <c r="M389" s="10"/>
      <c r="N389" s="110"/>
      <c r="Q389" s="10"/>
      <c r="R389" s="110"/>
      <c r="S389" s="108"/>
      <c r="T389" s="108"/>
      <c r="U389" s="10"/>
      <c r="V389" s="110"/>
      <c r="W389" s="110"/>
      <c r="X389" s="199">
        <v>9</v>
      </c>
      <c r="BA389" s="197">
        <f t="shared" si="46"/>
        <v>4.5</v>
      </c>
      <c r="BC389" s="160"/>
      <c r="BD389" s="134"/>
      <c r="BE389" s="217">
        <f t="shared" si="47"/>
        <v>9</v>
      </c>
      <c r="BF389" s="217">
        <f t="shared" si="48"/>
        <v>4.5</v>
      </c>
      <c r="BG389" s="108"/>
    </row>
    <row r="390" spans="1:59" s="72" customFormat="1" x14ac:dyDescent="0.3">
      <c r="A390" s="159">
        <f t="shared" si="49"/>
        <v>301</v>
      </c>
      <c r="B390" s="112" t="s">
        <v>524</v>
      </c>
      <c r="C390" s="70" t="s">
        <v>525</v>
      </c>
      <c r="D390" s="11"/>
      <c r="H390" s="108"/>
      <c r="I390" s="10"/>
      <c r="J390" s="110"/>
      <c r="M390" s="10"/>
      <c r="N390" s="110"/>
      <c r="Q390" s="10"/>
      <c r="R390" s="110"/>
      <c r="S390" s="108"/>
      <c r="T390" s="108"/>
      <c r="U390" s="10"/>
      <c r="V390" s="110"/>
      <c r="W390" s="110"/>
      <c r="X390" s="199">
        <v>15</v>
      </c>
      <c r="BA390" s="197">
        <f t="shared" si="46"/>
        <v>7.5</v>
      </c>
      <c r="BC390" s="160"/>
      <c r="BD390" s="134"/>
      <c r="BE390" s="217">
        <f t="shared" si="47"/>
        <v>15</v>
      </c>
      <c r="BF390" s="217">
        <f t="shared" si="48"/>
        <v>7.5</v>
      </c>
      <c r="BG390" s="108"/>
    </row>
    <row r="391" spans="1:59" s="72" customFormat="1" x14ac:dyDescent="0.3">
      <c r="A391" s="159">
        <f t="shared" si="49"/>
        <v>302</v>
      </c>
      <c r="B391" s="112" t="s">
        <v>526</v>
      </c>
      <c r="C391" s="70" t="s">
        <v>527</v>
      </c>
      <c r="D391" s="11"/>
      <c r="H391" s="108"/>
      <c r="I391" s="10"/>
      <c r="J391" s="110"/>
      <c r="M391" s="10"/>
      <c r="N391" s="110"/>
      <c r="Q391" s="10"/>
      <c r="R391" s="110"/>
      <c r="S391" s="108"/>
      <c r="T391" s="108"/>
      <c r="U391" s="10"/>
      <c r="V391" s="110"/>
      <c r="W391" s="110"/>
      <c r="X391" s="199">
        <v>33</v>
      </c>
      <c r="BA391" s="197">
        <f t="shared" si="46"/>
        <v>16.5</v>
      </c>
      <c r="BC391" s="162">
        <v>33</v>
      </c>
      <c r="BD391" s="131">
        <f t="shared" ref="BD391" si="55">BC391/2</f>
        <v>16.5</v>
      </c>
      <c r="BE391" s="217">
        <f t="shared" si="47"/>
        <v>0</v>
      </c>
      <c r="BF391" s="217">
        <f t="shared" si="48"/>
        <v>0</v>
      </c>
      <c r="BG391" s="108"/>
    </row>
    <row r="392" spans="1:59" s="72" customFormat="1" x14ac:dyDescent="0.3">
      <c r="A392" s="159">
        <f t="shared" si="49"/>
        <v>303</v>
      </c>
      <c r="B392" s="112" t="s">
        <v>528</v>
      </c>
      <c r="C392" s="70" t="s">
        <v>529</v>
      </c>
      <c r="D392" s="11"/>
      <c r="H392" s="108"/>
      <c r="I392" s="10"/>
      <c r="J392" s="110"/>
      <c r="M392" s="10"/>
      <c r="N392" s="110"/>
      <c r="Q392" s="10"/>
      <c r="R392" s="110"/>
      <c r="S392" s="108"/>
      <c r="T392" s="108"/>
      <c r="U392" s="10"/>
      <c r="V392" s="110"/>
      <c r="W392" s="110"/>
      <c r="X392" s="199">
        <v>14</v>
      </c>
      <c r="BA392" s="197">
        <f t="shared" si="46"/>
        <v>7</v>
      </c>
      <c r="BC392" s="160"/>
      <c r="BD392" s="134"/>
      <c r="BE392" s="217">
        <f t="shared" si="47"/>
        <v>14</v>
      </c>
      <c r="BF392" s="217">
        <f t="shared" si="48"/>
        <v>7</v>
      </c>
      <c r="BG392" s="108"/>
    </row>
    <row r="393" spans="1:59" s="72" customFormat="1" x14ac:dyDescent="0.3">
      <c r="A393" s="159">
        <f t="shared" si="49"/>
        <v>304</v>
      </c>
      <c r="B393" s="112" t="s">
        <v>530</v>
      </c>
      <c r="C393" s="70" t="s">
        <v>531</v>
      </c>
      <c r="D393" s="11"/>
      <c r="H393" s="108"/>
      <c r="I393" s="10"/>
      <c r="J393" s="110"/>
      <c r="M393" s="10"/>
      <c r="N393" s="110"/>
      <c r="Q393" s="10"/>
      <c r="R393" s="110"/>
      <c r="S393" s="108"/>
      <c r="T393" s="108"/>
      <c r="U393" s="10"/>
      <c r="V393" s="110"/>
      <c r="W393" s="110"/>
      <c r="X393" s="199">
        <v>7</v>
      </c>
      <c r="BA393" s="197">
        <f t="shared" si="46"/>
        <v>3.5</v>
      </c>
      <c r="BC393" s="162">
        <v>7</v>
      </c>
      <c r="BD393" s="131">
        <f t="shared" ref="BD393:BD394" si="56">BC393/2</f>
        <v>3.5</v>
      </c>
      <c r="BE393" s="217">
        <f t="shared" si="47"/>
        <v>0</v>
      </c>
      <c r="BF393" s="217">
        <f t="shared" si="48"/>
        <v>0</v>
      </c>
      <c r="BG393" s="108"/>
    </row>
    <row r="394" spans="1:59" s="72" customFormat="1" x14ac:dyDescent="0.3">
      <c r="A394" s="159">
        <f t="shared" si="49"/>
        <v>305</v>
      </c>
      <c r="B394" s="112" t="s">
        <v>532</v>
      </c>
      <c r="C394" s="70" t="s">
        <v>533</v>
      </c>
      <c r="D394" s="11"/>
      <c r="H394" s="108"/>
      <c r="I394" s="10"/>
      <c r="J394" s="110"/>
      <c r="M394" s="10"/>
      <c r="N394" s="110"/>
      <c r="Q394" s="10"/>
      <c r="R394" s="110"/>
      <c r="S394" s="108"/>
      <c r="T394" s="108"/>
      <c r="U394" s="10"/>
      <c r="V394" s="110"/>
      <c r="W394" s="110"/>
      <c r="X394" s="199">
        <v>7</v>
      </c>
      <c r="BA394" s="197">
        <f t="shared" ref="BA394:BA457" si="57">X394/2</f>
        <v>3.5</v>
      </c>
      <c r="BC394" s="162">
        <v>7</v>
      </c>
      <c r="BD394" s="131">
        <f t="shared" si="56"/>
        <v>3.5</v>
      </c>
      <c r="BE394" s="217">
        <f t="shared" si="47"/>
        <v>0</v>
      </c>
      <c r="BF394" s="217">
        <f t="shared" si="48"/>
        <v>0</v>
      </c>
      <c r="BG394" s="108"/>
    </row>
    <row r="395" spans="1:59" s="72" customFormat="1" x14ac:dyDescent="0.3">
      <c r="A395" s="159">
        <f t="shared" si="49"/>
        <v>306</v>
      </c>
      <c r="B395" s="112" t="s">
        <v>534</v>
      </c>
      <c r="C395" s="70" t="s">
        <v>535</v>
      </c>
      <c r="D395" s="11"/>
      <c r="H395" s="108"/>
      <c r="I395" s="10"/>
      <c r="J395" s="110"/>
      <c r="M395" s="10"/>
      <c r="N395" s="110"/>
      <c r="Q395" s="10"/>
      <c r="R395" s="110"/>
      <c r="S395" s="108"/>
      <c r="T395" s="108"/>
      <c r="U395" s="10"/>
      <c r="V395" s="110"/>
      <c r="W395" s="110"/>
      <c r="X395" s="199">
        <v>24</v>
      </c>
      <c r="BA395" s="197">
        <f t="shared" si="57"/>
        <v>12</v>
      </c>
      <c r="BC395" s="160"/>
      <c r="BD395" s="134"/>
      <c r="BE395" s="217">
        <f t="shared" si="47"/>
        <v>24</v>
      </c>
      <c r="BF395" s="217">
        <f t="shared" si="48"/>
        <v>12</v>
      </c>
      <c r="BG395" s="108"/>
    </row>
    <row r="396" spans="1:59" s="72" customFormat="1" x14ac:dyDescent="0.3">
      <c r="A396" s="159">
        <f t="shared" si="49"/>
        <v>307</v>
      </c>
      <c r="B396" s="112" t="s">
        <v>536</v>
      </c>
      <c r="C396" s="70" t="s">
        <v>537</v>
      </c>
      <c r="D396" s="11"/>
      <c r="H396" s="108"/>
      <c r="I396" s="10"/>
      <c r="J396" s="110"/>
      <c r="M396" s="10"/>
      <c r="N396" s="110"/>
      <c r="Q396" s="10"/>
      <c r="R396" s="110"/>
      <c r="S396" s="108"/>
      <c r="T396" s="108"/>
      <c r="U396" s="10"/>
      <c r="V396" s="110"/>
      <c r="W396" s="110"/>
      <c r="X396" s="199">
        <v>9</v>
      </c>
      <c r="BA396" s="197">
        <f t="shared" si="57"/>
        <v>4.5</v>
      </c>
      <c r="BC396" s="162">
        <v>9</v>
      </c>
      <c r="BD396" s="131">
        <f t="shared" ref="BD396:BD411" si="58">BC396/2</f>
        <v>4.5</v>
      </c>
      <c r="BE396" s="217">
        <f t="shared" si="47"/>
        <v>0</v>
      </c>
      <c r="BF396" s="217">
        <f t="shared" si="48"/>
        <v>0</v>
      </c>
      <c r="BG396" s="108"/>
    </row>
    <row r="397" spans="1:59" s="72" customFormat="1" x14ac:dyDescent="0.3">
      <c r="A397" s="159">
        <f t="shared" si="49"/>
        <v>308</v>
      </c>
      <c r="B397" s="112" t="s">
        <v>538</v>
      </c>
      <c r="C397" s="70" t="s">
        <v>539</v>
      </c>
      <c r="D397" s="11"/>
      <c r="H397" s="108"/>
      <c r="I397" s="10"/>
      <c r="J397" s="110"/>
      <c r="M397" s="10"/>
      <c r="N397" s="110"/>
      <c r="Q397" s="10"/>
      <c r="R397" s="110"/>
      <c r="S397" s="108"/>
      <c r="T397" s="108"/>
      <c r="U397" s="10"/>
      <c r="V397" s="110"/>
      <c r="W397" s="110"/>
      <c r="X397" s="199">
        <v>6</v>
      </c>
      <c r="BA397" s="197">
        <f t="shared" si="57"/>
        <v>3</v>
      </c>
      <c r="BC397" s="162">
        <v>6</v>
      </c>
      <c r="BD397" s="131">
        <f t="shared" si="58"/>
        <v>3</v>
      </c>
      <c r="BE397" s="217">
        <f t="shared" si="47"/>
        <v>0</v>
      </c>
      <c r="BF397" s="217">
        <f t="shared" si="48"/>
        <v>0</v>
      </c>
      <c r="BG397" s="108"/>
    </row>
    <row r="398" spans="1:59" s="72" customFormat="1" x14ac:dyDescent="0.3">
      <c r="A398" s="159">
        <f t="shared" si="49"/>
        <v>309</v>
      </c>
      <c r="B398" s="112" t="s">
        <v>540</v>
      </c>
      <c r="C398" s="70" t="s">
        <v>541</v>
      </c>
      <c r="D398" s="11"/>
      <c r="H398" s="108"/>
      <c r="I398" s="10"/>
      <c r="J398" s="110"/>
      <c r="M398" s="10"/>
      <c r="N398" s="110"/>
      <c r="Q398" s="10"/>
      <c r="R398" s="110"/>
      <c r="S398" s="108"/>
      <c r="T398" s="108"/>
      <c r="U398" s="10"/>
      <c r="V398" s="110"/>
      <c r="W398" s="110"/>
      <c r="X398" s="199">
        <v>5</v>
      </c>
      <c r="BA398" s="197">
        <f t="shared" si="57"/>
        <v>2.5</v>
      </c>
      <c r="BC398" s="12">
        <v>3</v>
      </c>
      <c r="BD398" s="131">
        <f t="shared" si="58"/>
        <v>1.5</v>
      </c>
      <c r="BE398" s="217">
        <f t="shared" si="47"/>
        <v>2</v>
      </c>
      <c r="BF398" s="217">
        <f t="shared" si="48"/>
        <v>1</v>
      </c>
      <c r="BG398" s="108"/>
    </row>
    <row r="399" spans="1:59" s="72" customFormat="1" x14ac:dyDescent="0.3">
      <c r="A399" s="159">
        <f t="shared" si="49"/>
        <v>310</v>
      </c>
      <c r="B399" s="112" t="s">
        <v>542</v>
      </c>
      <c r="C399" s="70" t="s">
        <v>543</v>
      </c>
      <c r="D399" s="11"/>
      <c r="H399" s="108"/>
      <c r="I399" s="10"/>
      <c r="J399" s="110"/>
      <c r="M399" s="10"/>
      <c r="N399" s="110"/>
      <c r="Q399" s="10"/>
      <c r="R399" s="110"/>
      <c r="S399" s="108"/>
      <c r="T399" s="108"/>
      <c r="U399" s="10"/>
      <c r="V399" s="110"/>
      <c r="W399" s="110"/>
      <c r="X399" s="199">
        <v>5</v>
      </c>
      <c r="BA399" s="197">
        <f t="shared" si="57"/>
        <v>2.5</v>
      </c>
      <c r="BC399" s="162">
        <v>5</v>
      </c>
      <c r="BD399" s="131">
        <f t="shared" si="58"/>
        <v>2.5</v>
      </c>
      <c r="BE399" s="217">
        <f t="shared" si="47"/>
        <v>0</v>
      </c>
      <c r="BF399" s="217">
        <f t="shared" si="48"/>
        <v>0</v>
      </c>
      <c r="BG399" s="108"/>
    </row>
    <row r="400" spans="1:59" s="72" customFormat="1" x14ac:dyDescent="0.3">
      <c r="A400" s="159">
        <f t="shared" si="49"/>
        <v>311</v>
      </c>
      <c r="B400" s="112" t="s">
        <v>544</v>
      </c>
      <c r="C400" s="70" t="s">
        <v>545</v>
      </c>
      <c r="D400" s="11"/>
      <c r="H400" s="108"/>
      <c r="I400" s="10"/>
      <c r="J400" s="110"/>
      <c r="M400" s="10"/>
      <c r="N400" s="110"/>
      <c r="Q400" s="10"/>
      <c r="R400" s="110"/>
      <c r="S400" s="108"/>
      <c r="T400" s="108"/>
      <c r="U400" s="10"/>
      <c r="V400" s="110"/>
      <c r="W400" s="110"/>
      <c r="X400" s="199">
        <v>18</v>
      </c>
      <c r="BA400" s="197">
        <f t="shared" si="57"/>
        <v>9</v>
      </c>
      <c r="BC400" s="162">
        <v>18</v>
      </c>
      <c r="BD400" s="131">
        <f t="shared" si="58"/>
        <v>9</v>
      </c>
      <c r="BE400" s="217">
        <f t="shared" si="47"/>
        <v>0</v>
      </c>
      <c r="BF400" s="217">
        <f t="shared" si="48"/>
        <v>0</v>
      </c>
      <c r="BG400" s="108"/>
    </row>
    <row r="401" spans="1:59" s="72" customFormat="1" x14ac:dyDescent="0.3">
      <c r="A401" s="159">
        <f t="shared" si="49"/>
        <v>312</v>
      </c>
      <c r="B401" s="112" t="s">
        <v>546</v>
      </c>
      <c r="C401" s="70" t="s">
        <v>547</v>
      </c>
      <c r="D401" s="11"/>
      <c r="H401" s="108"/>
      <c r="I401" s="10"/>
      <c r="J401" s="110"/>
      <c r="M401" s="10"/>
      <c r="N401" s="110"/>
      <c r="Q401" s="10"/>
      <c r="R401" s="110"/>
      <c r="S401" s="108"/>
      <c r="T401" s="108"/>
      <c r="U401" s="10"/>
      <c r="V401" s="110"/>
      <c r="W401" s="110"/>
      <c r="X401" s="199">
        <v>19</v>
      </c>
      <c r="BA401" s="197">
        <f t="shared" si="57"/>
        <v>9.5</v>
      </c>
      <c r="BC401" s="162">
        <v>19</v>
      </c>
      <c r="BD401" s="131">
        <f t="shared" si="58"/>
        <v>9.5</v>
      </c>
      <c r="BE401" s="217">
        <f t="shared" si="47"/>
        <v>0</v>
      </c>
      <c r="BF401" s="217">
        <f t="shared" si="48"/>
        <v>0</v>
      </c>
      <c r="BG401" s="108"/>
    </row>
    <row r="402" spans="1:59" s="72" customFormat="1" x14ac:dyDescent="0.3">
      <c r="A402" s="159">
        <f t="shared" si="49"/>
        <v>313</v>
      </c>
      <c r="B402" s="111" t="s">
        <v>548</v>
      </c>
      <c r="C402" s="70" t="s">
        <v>549</v>
      </c>
      <c r="D402" s="11"/>
      <c r="H402" s="108"/>
      <c r="I402" s="10"/>
      <c r="J402" s="110"/>
      <c r="M402" s="10"/>
      <c r="N402" s="110"/>
      <c r="Q402" s="10"/>
      <c r="R402" s="110"/>
      <c r="S402" s="108"/>
      <c r="T402" s="108"/>
      <c r="U402" s="10"/>
      <c r="V402" s="110"/>
      <c r="W402" s="110"/>
      <c r="X402" s="199">
        <v>6</v>
      </c>
      <c r="BA402" s="197">
        <f t="shared" si="57"/>
        <v>3</v>
      </c>
      <c r="BC402" s="162">
        <v>6</v>
      </c>
      <c r="BD402" s="131">
        <f t="shared" si="58"/>
        <v>3</v>
      </c>
      <c r="BE402" s="217">
        <f t="shared" si="47"/>
        <v>0</v>
      </c>
      <c r="BF402" s="217">
        <f t="shared" si="48"/>
        <v>0</v>
      </c>
      <c r="BG402" s="108"/>
    </row>
    <row r="403" spans="1:59" s="72" customFormat="1" x14ac:dyDescent="0.3">
      <c r="A403" s="159">
        <f t="shared" si="49"/>
        <v>314</v>
      </c>
      <c r="B403" s="111" t="s">
        <v>550</v>
      </c>
      <c r="C403" s="70" t="s">
        <v>551</v>
      </c>
      <c r="D403" s="11"/>
      <c r="H403" s="108"/>
      <c r="I403" s="10"/>
      <c r="J403" s="110"/>
      <c r="M403" s="10"/>
      <c r="N403" s="110"/>
      <c r="Q403" s="10"/>
      <c r="R403" s="110"/>
      <c r="S403" s="108"/>
      <c r="T403" s="108"/>
      <c r="U403" s="10"/>
      <c r="V403" s="110"/>
      <c r="W403" s="110"/>
      <c r="X403" s="199">
        <v>153</v>
      </c>
      <c r="BA403" s="197">
        <f t="shared" si="57"/>
        <v>76.5</v>
      </c>
      <c r="BC403" s="162">
        <v>153</v>
      </c>
      <c r="BD403" s="131">
        <f t="shared" si="58"/>
        <v>76.5</v>
      </c>
      <c r="BE403" s="217">
        <f t="shared" si="47"/>
        <v>0</v>
      </c>
      <c r="BF403" s="217">
        <f t="shared" si="48"/>
        <v>0</v>
      </c>
      <c r="BG403" s="108"/>
    </row>
    <row r="404" spans="1:59" s="72" customFormat="1" x14ac:dyDescent="0.3">
      <c r="A404" s="159">
        <f t="shared" si="49"/>
        <v>315</v>
      </c>
      <c r="B404" s="187"/>
      <c r="C404" s="70" t="s">
        <v>552</v>
      </c>
      <c r="D404" s="11"/>
      <c r="H404" s="108"/>
      <c r="I404" s="10"/>
      <c r="J404" s="110"/>
      <c r="M404" s="10"/>
      <c r="N404" s="110"/>
      <c r="Q404" s="10"/>
      <c r="R404" s="110"/>
      <c r="S404" s="108"/>
      <c r="T404" s="108"/>
      <c r="U404" s="10"/>
      <c r="V404" s="110"/>
      <c r="W404" s="132"/>
      <c r="X404" s="202">
        <v>4</v>
      </c>
      <c r="BA404" s="197">
        <f t="shared" si="57"/>
        <v>2</v>
      </c>
      <c r="BC404" s="188">
        <v>4</v>
      </c>
      <c r="BD404" s="131">
        <f t="shared" si="58"/>
        <v>2</v>
      </c>
      <c r="BE404" s="217">
        <f t="shared" si="47"/>
        <v>0</v>
      </c>
      <c r="BF404" s="217">
        <f t="shared" si="48"/>
        <v>0</v>
      </c>
      <c r="BG404" s="108"/>
    </row>
    <row r="405" spans="1:59" s="72" customFormat="1" x14ac:dyDescent="0.3">
      <c r="A405" s="159">
        <f t="shared" si="49"/>
        <v>316</v>
      </c>
      <c r="B405" s="88"/>
      <c r="C405" s="70" t="s">
        <v>553</v>
      </c>
      <c r="D405" s="11"/>
      <c r="H405" s="108"/>
      <c r="I405" s="10"/>
      <c r="J405" s="110"/>
      <c r="M405" s="10"/>
      <c r="N405" s="110"/>
      <c r="Q405" s="10"/>
      <c r="R405" s="110"/>
      <c r="S405" s="108"/>
      <c r="T405" s="108"/>
      <c r="U405" s="10"/>
      <c r="V405" s="110"/>
      <c r="W405" s="110"/>
      <c r="X405" s="199">
        <v>149</v>
      </c>
      <c r="BA405" s="197">
        <f t="shared" si="57"/>
        <v>74.5</v>
      </c>
      <c r="BC405" s="162">
        <v>149</v>
      </c>
      <c r="BD405" s="131">
        <f t="shared" si="58"/>
        <v>74.5</v>
      </c>
      <c r="BE405" s="217">
        <f t="shared" si="47"/>
        <v>0</v>
      </c>
      <c r="BF405" s="217">
        <f t="shared" si="48"/>
        <v>0</v>
      </c>
      <c r="BG405" s="108"/>
    </row>
    <row r="406" spans="1:59" s="72" customFormat="1" x14ac:dyDescent="0.3">
      <c r="A406" s="159">
        <f t="shared" si="49"/>
        <v>317</v>
      </c>
      <c r="B406" s="88"/>
      <c r="C406" s="70" t="s">
        <v>554</v>
      </c>
      <c r="D406" s="11"/>
      <c r="H406" s="108"/>
      <c r="I406" s="10"/>
      <c r="J406" s="110"/>
      <c r="M406" s="10"/>
      <c r="N406" s="110"/>
      <c r="Q406" s="10"/>
      <c r="R406" s="110"/>
      <c r="S406" s="108"/>
      <c r="T406" s="108"/>
      <c r="U406" s="10"/>
      <c r="V406" s="110"/>
      <c r="W406" s="110"/>
      <c r="X406" s="199">
        <v>21</v>
      </c>
      <c r="BA406" s="197">
        <f t="shared" si="57"/>
        <v>10.5</v>
      </c>
      <c r="BC406" s="162">
        <v>21</v>
      </c>
      <c r="BD406" s="131">
        <f t="shared" si="58"/>
        <v>10.5</v>
      </c>
      <c r="BE406" s="217">
        <f t="shared" si="47"/>
        <v>0</v>
      </c>
      <c r="BF406" s="217">
        <f t="shared" si="48"/>
        <v>0</v>
      </c>
      <c r="BG406" s="108"/>
    </row>
    <row r="407" spans="1:59" s="72" customFormat="1" x14ac:dyDescent="0.3">
      <c r="A407" s="159">
        <f t="shared" si="49"/>
        <v>318</v>
      </c>
      <c r="B407" s="88"/>
      <c r="C407" s="70" t="s">
        <v>555</v>
      </c>
      <c r="D407" s="11"/>
      <c r="H407" s="108"/>
      <c r="I407" s="10"/>
      <c r="J407" s="110"/>
      <c r="M407" s="10"/>
      <c r="N407" s="110"/>
      <c r="Q407" s="10"/>
      <c r="R407" s="110"/>
      <c r="S407" s="108"/>
      <c r="T407" s="108"/>
      <c r="U407" s="10"/>
      <c r="V407" s="110"/>
      <c r="W407" s="110"/>
      <c r="X407" s="199">
        <v>12</v>
      </c>
      <c r="BA407" s="197">
        <f t="shared" si="57"/>
        <v>6</v>
      </c>
      <c r="BC407" s="162">
        <v>12</v>
      </c>
      <c r="BD407" s="131">
        <f t="shared" si="58"/>
        <v>6</v>
      </c>
      <c r="BE407" s="217">
        <f t="shared" si="47"/>
        <v>0</v>
      </c>
      <c r="BF407" s="217">
        <f t="shared" si="48"/>
        <v>0</v>
      </c>
      <c r="BG407" s="108"/>
    </row>
    <row r="408" spans="1:59" s="72" customFormat="1" x14ac:dyDescent="0.3">
      <c r="A408" s="159">
        <f t="shared" si="49"/>
        <v>319</v>
      </c>
      <c r="B408" s="88"/>
      <c r="C408" s="70" t="s">
        <v>556</v>
      </c>
      <c r="D408" s="11"/>
      <c r="H408" s="108"/>
      <c r="I408" s="10"/>
      <c r="J408" s="110"/>
      <c r="M408" s="10"/>
      <c r="N408" s="110"/>
      <c r="Q408" s="10"/>
      <c r="R408" s="110"/>
      <c r="S408" s="108"/>
      <c r="T408" s="108"/>
      <c r="U408" s="10"/>
      <c r="V408" s="110"/>
      <c r="W408" s="110"/>
      <c r="X408" s="199">
        <v>12</v>
      </c>
      <c r="BA408" s="197">
        <f t="shared" si="57"/>
        <v>6</v>
      </c>
      <c r="BC408" s="162">
        <v>12</v>
      </c>
      <c r="BD408" s="131">
        <f t="shared" si="58"/>
        <v>6</v>
      </c>
      <c r="BE408" s="217">
        <f t="shared" si="47"/>
        <v>0</v>
      </c>
      <c r="BF408" s="217">
        <f t="shared" si="48"/>
        <v>0</v>
      </c>
      <c r="BG408" s="108"/>
    </row>
    <row r="409" spans="1:59" s="72" customFormat="1" x14ac:dyDescent="0.3">
      <c r="A409" s="159">
        <f t="shared" si="49"/>
        <v>320</v>
      </c>
      <c r="B409" s="88"/>
      <c r="C409" s="70" t="s">
        <v>557</v>
      </c>
      <c r="D409" s="11"/>
      <c r="H409" s="108"/>
      <c r="I409" s="10"/>
      <c r="J409" s="110"/>
      <c r="M409" s="10"/>
      <c r="N409" s="110"/>
      <c r="Q409" s="10"/>
      <c r="R409" s="110"/>
      <c r="S409" s="108"/>
      <c r="T409" s="108"/>
      <c r="U409" s="10"/>
      <c r="V409" s="110"/>
      <c r="W409" s="110"/>
      <c r="X409" s="199">
        <v>17</v>
      </c>
      <c r="BA409" s="197">
        <f t="shared" si="57"/>
        <v>8.5</v>
      </c>
      <c r="BC409" s="162">
        <v>17</v>
      </c>
      <c r="BD409" s="131">
        <f t="shared" si="58"/>
        <v>8.5</v>
      </c>
      <c r="BE409" s="217">
        <f t="shared" si="47"/>
        <v>0</v>
      </c>
      <c r="BF409" s="217">
        <f t="shared" si="48"/>
        <v>0</v>
      </c>
      <c r="BG409" s="108"/>
    </row>
    <row r="410" spans="1:59" s="72" customFormat="1" x14ac:dyDescent="0.3">
      <c r="A410" s="159">
        <f t="shared" si="49"/>
        <v>321</v>
      </c>
      <c r="B410" s="88"/>
      <c r="C410" s="70" t="s">
        <v>558</v>
      </c>
      <c r="D410" s="11"/>
      <c r="H410" s="108"/>
      <c r="I410" s="10"/>
      <c r="J410" s="110"/>
      <c r="M410" s="10"/>
      <c r="N410" s="110"/>
      <c r="Q410" s="10"/>
      <c r="R410" s="110"/>
      <c r="S410" s="108"/>
      <c r="T410" s="108"/>
      <c r="U410" s="10"/>
      <c r="V410" s="110"/>
      <c r="W410" s="110"/>
      <c r="X410" s="199">
        <v>17</v>
      </c>
      <c r="BA410" s="197">
        <f t="shared" si="57"/>
        <v>8.5</v>
      </c>
      <c r="BC410" s="162">
        <v>17</v>
      </c>
      <c r="BD410" s="131">
        <f t="shared" si="58"/>
        <v>8.5</v>
      </c>
      <c r="BE410" s="217">
        <f t="shared" ref="BE410:BE473" si="59">X410-BC410+AZ410</f>
        <v>0</v>
      </c>
      <c r="BF410" s="217">
        <f t="shared" si="48"/>
        <v>0</v>
      </c>
      <c r="BG410" s="108"/>
    </row>
    <row r="411" spans="1:59" s="72" customFormat="1" x14ac:dyDescent="0.3">
      <c r="A411" s="159">
        <f t="shared" si="49"/>
        <v>322</v>
      </c>
      <c r="B411" s="88"/>
      <c r="C411" s="70" t="s">
        <v>559</v>
      </c>
      <c r="D411" s="11"/>
      <c r="H411" s="108"/>
      <c r="I411" s="10"/>
      <c r="J411" s="110"/>
      <c r="M411" s="10"/>
      <c r="N411" s="110"/>
      <c r="Q411" s="10"/>
      <c r="R411" s="110"/>
      <c r="S411" s="108"/>
      <c r="T411" s="108"/>
      <c r="U411" s="10"/>
      <c r="V411" s="110"/>
      <c r="W411" s="110"/>
      <c r="X411" s="199">
        <v>17</v>
      </c>
      <c r="BA411" s="197">
        <f t="shared" si="57"/>
        <v>8.5</v>
      </c>
      <c r="BC411" s="162">
        <v>17</v>
      </c>
      <c r="BD411" s="131">
        <f t="shared" si="58"/>
        <v>8.5</v>
      </c>
      <c r="BE411" s="217">
        <f t="shared" si="59"/>
        <v>0</v>
      </c>
      <c r="BF411" s="217">
        <f t="shared" ref="BF411:BF474" si="60">BE411/2</f>
        <v>0</v>
      </c>
      <c r="BG411" s="108"/>
    </row>
    <row r="412" spans="1:59" x14ac:dyDescent="0.3">
      <c r="A412" s="21">
        <f t="shared" ref="A412:A475" si="61">A411+1</f>
        <v>323</v>
      </c>
      <c r="B412" s="65"/>
      <c r="C412" s="60" t="s">
        <v>560</v>
      </c>
      <c r="D412" s="11"/>
      <c r="E412" s="1"/>
      <c r="F412" s="1"/>
      <c r="H412" s="7"/>
      <c r="J412" s="8"/>
      <c r="M412" s="6"/>
      <c r="N412" s="8"/>
      <c r="Q412" s="6"/>
      <c r="R412" s="8"/>
      <c r="S412" s="7"/>
      <c r="T412" s="7"/>
      <c r="U412" s="6"/>
      <c r="V412" s="8"/>
      <c r="W412" s="8"/>
      <c r="X412" s="199">
        <v>884</v>
      </c>
      <c r="BA412" s="197">
        <f t="shared" si="57"/>
        <v>442</v>
      </c>
      <c r="BD412" s="22"/>
      <c r="BE412" s="217">
        <f t="shared" si="59"/>
        <v>884</v>
      </c>
      <c r="BF412" s="217">
        <f t="shared" si="60"/>
        <v>442</v>
      </c>
      <c r="BG412" s="7"/>
    </row>
    <row r="413" spans="1:59" x14ac:dyDescent="0.3">
      <c r="A413" s="21">
        <f t="shared" si="61"/>
        <v>324</v>
      </c>
      <c r="B413" s="65"/>
      <c r="C413" s="60" t="s">
        <v>561</v>
      </c>
      <c r="D413" s="11"/>
      <c r="E413" s="1"/>
      <c r="F413" s="1"/>
      <c r="H413" s="7"/>
      <c r="J413" s="8"/>
      <c r="M413" s="6"/>
      <c r="N413" s="8"/>
      <c r="Q413" s="6"/>
      <c r="R413" s="8"/>
      <c r="S413" s="7"/>
      <c r="T413" s="7"/>
      <c r="U413" s="6"/>
      <c r="V413" s="8"/>
      <c r="W413" s="8"/>
      <c r="X413" s="199">
        <v>63</v>
      </c>
      <c r="BA413" s="197">
        <f t="shared" si="57"/>
        <v>31.5</v>
      </c>
      <c r="BD413" s="22"/>
      <c r="BE413" s="217">
        <f t="shared" si="59"/>
        <v>63</v>
      </c>
      <c r="BF413" s="217">
        <f t="shared" si="60"/>
        <v>31.5</v>
      </c>
      <c r="BG413" s="7"/>
    </row>
    <row r="414" spans="1:59" s="72" customFormat="1" x14ac:dyDescent="0.3">
      <c r="A414" s="159">
        <f t="shared" si="61"/>
        <v>325</v>
      </c>
      <c r="B414" s="88"/>
      <c r="C414" s="70" t="s">
        <v>562</v>
      </c>
      <c r="D414" s="11"/>
      <c r="H414" s="108"/>
      <c r="I414" s="10"/>
      <c r="J414" s="110"/>
      <c r="M414" s="10"/>
      <c r="N414" s="110"/>
      <c r="Q414" s="10"/>
      <c r="R414" s="110"/>
      <c r="S414" s="108"/>
      <c r="T414" s="108"/>
      <c r="U414" s="10"/>
      <c r="V414" s="110"/>
      <c r="W414" s="110"/>
      <c r="X414" s="199">
        <v>521</v>
      </c>
      <c r="BA414" s="197">
        <f t="shared" si="57"/>
        <v>260.5</v>
      </c>
      <c r="BC414" s="162"/>
      <c r="BD414" s="131">
        <f t="shared" ref="BD414:BD415" si="62">BC414/2</f>
        <v>0</v>
      </c>
      <c r="BE414" s="217">
        <f t="shared" si="59"/>
        <v>521</v>
      </c>
      <c r="BF414" s="217">
        <f t="shared" si="60"/>
        <v>260.5</v>
      </c>
      <c r="BG414" s="108"/>
    </row>
    <row r="415" spans="1:59" s="72" customFormat="1" x14ac:dyDescent="0.3">
      <c r="A415" s="159">
        <f t="shared" si="61"/>
        <v>326</v>
      </c>
      <c r="B415" s="88"/>
      <c r="C415" s="70" t="s">
        <v>563</v>
      </c>
      <c r="D415" s="11"/>
      <c r="H415" s="108"/>
      <c r="I415" s="10"/>
      <c r="J415" s="110"/>
      <c r="M415" s="10"/>
      <c r="N415" s="110"/>
      <c r="Q415" s="10"/>
      <c r="R415" s="110"/>
      <c r="S415" s="108"/>
      <c r="T415" s="108"/>
      <c r="U415" s="10"/>
      <c r="V415" s="110"/>
      <c r="W415" s="110"/>
      <c r="X415" s="199">
        <v>1009</v>
      </c>
      <c r="BA415" s="197">
        <f t="shared" si="57"/>
        <v>504.5</v>
      </c>
      <c r="BC415" s="162"/>
      <c r="BD415" s="131">
        <f t="shared" si="62"/>
        <v>0</v>
      </c>
      <c r="BE415" s="217">
        <f t="shared" si="59"/>
        <v>1009</v>
      </c>
      <c r="BF415" s="217">
        <f t="shared" si="60"/>
        <v>504.5</v>
      </c>
      <c r="BG415" s="108"/>
    </row>
    <row r="416" spans="1:59" x14ac:dyDescent="0.3">
      <c r="A416" s="21">
        <f t="shared" si="61"/>
        <v>327</v>
      </c>
      <c r="B416" s="65"/>
      <c r="C416" s="60" t="s">
        <v>564</v>
      </c>
      <c r="D416" s="11"/>
      <c r="E416" s="1"/>
      <c r="F416" s="1"/>
      <c r="H416" s="7"/>
      <c r="J416" s="8"/>
      <c r="M416" s="6"/>
      <c r="N416" s="8"/>
      <c r="Q416" s="6"/>
      <c r="R416" s="8"/>
      <c r="S416" s="7"/>
      <c r="T416" s="7"/>
      <c r="U416" s="6"/>
      <c r="V416" s="8"/>
      <c r="W416" s="8"/>
      <c r="X416" s="199">
        <v>646</v>
      </c>
      <c r="BA416" s="197">
        <f t="shared" si="57"/>
        <v>323</v>
      </c>
      <c r="BD416" s="22"/>
      <c r="BE416" s="217">
        <f t="shared" si="59"/>
        <v>646</v>
      </c>
      <c r="BF416" s="217">
        <f t="shared" si="60"/>
        <v>323</v>
      </c>
      <c r="BG416" s="7"/>
    </row>
    <row r="417" spans="1:59" s="72" customFormat="1" x14ac:dyDescent="0.3">
      <c r="A417" s="159">
        <f t="shared" si="61"/>
        <v>328</v>
      </c>
      <c r="B417" s="88" t="s">
        <v>565</v>
      </c>
      <c r="C417" s="70" t="s">
        <v>566</v>
      </c>
      <c r="D417" s="11"/>
      <c r="H417" s="108"/>
      <c r="I417" s="10"/>
      <c r="J417" s="110"/>
      <c r="M417" s="10"/>
      <c r="N417" s="110"/>
      <c r="Q417" s="10"/>
      <c r="R417" s="110"/>
      <c r="S417" s="108"/>
      <c r="T417" s="108"/>
      <c r="U417" s="10"/>
      <c r="V417" s="110"/>
      <c r="W417" s="110"/>
      <c r="X417" s="199">
        <v>924</v>
      </c>
      <c r="BA417" s="197">
        <f t="shared" si="57"/>
        <v>462</v>
      </c>
      <c r="BC417" s="162"/>
      <c r="BD417" s="131">
        <f t="shared" ref="BD417" si="63">BC417/2</f>
        <v>0</v>
      </c>
      <c r="BE417" s="217">
        <f t="shared" si="59"/>
        <v>924</v>
      </c>
      <c r="BF417" s="217">
        <f t="shared" si="60"/>
        <v>462</v>
      </c>
      <c r="BG417" s="108"/>
    </row>
    <row r="418" spans="1:59" ht="15.75" customHeight="1" x14ac:dyDescent="0.3">
      <c r="A418" s="21">
        <f t="shared" si="61"/>
        <v>329</v>
      </c>
      <c r="B418" s="80" t="s">
        <v>567</v>
      </c>
      <c r="C418" s="60" t="s">
        <v>568</v>
      </c>
      <c r="D418" s="11"/>
      <c r="E418" s="1"/>
      <c r="F418" s="1"/>
      <c r="H418" s="7"/>
      <c r="J418" s="8"/>
      <c r="M418" s="6"/>
      <c r="N418" s="8"/>
      <c r="Q418" s="6"/>
      <c r="R418" s="8"/>
      <c r="S418" s="7"/>
      <c r="T418" s="7"/>
      <c r="U418" s="6"/>
      <c r="V418" s="8"/>
      <c r="W418" s="8"/>
      <c r="X418" s="199">
        <v>3000</v>
      </c>
      <c r="BA418" s="197">
        <f t="shared" si="57"/>
        <v>1500</v>
      </c>
      <c r="BD418" s="22"/>
      <c r="BE418" s="217">
        <f t="shared" si="59"/>
        <v>3000</v>
      </c>
      <c r="BF418" s="217">
        <f t="shared" si="60"/>
        <v>1500</v>
      </c>
      <c r="BG418" s="7"/>
    </row>
    <row r="419" spans="1:59" ht="15.75" customHeight="1" x14ac:dyDescent="0.3">
      <c r="A419" s="21">
        <f t="shared" si="61"/>
        <v>330</v>
      </c>
      <c r="B419" s="80" t="s">
        <v>569</v>
      </c>
      <c r="C419" s="60" t="s">
        <v>570</v>
      </c>
      <c r="D419" s="11"/>
      <c r="E419" s="1"/>
      <c r="F419" s="1"/>
      <c r="H419" s="7"/>
      <c r="J419" s="8"/>
      <c r="M419" s="6"/>
      <c r="N419" s="8"/>
      <c r="Q419" s="6"/>
      <c r="R419" s="8"/>
      <c r="S419" s="7"/>
      <c r="T419" s="7"/>
      <c r="U419" s="6"/>
      <c r="V419" s="8"/>
      <c r="W419" s="8"/>
      <c r="X419" s="199">
        <v>5000</v>
      </c>
      <c r="BA419" s="197">
        <v>2500</v>
      </c>
      <c r="BD419" s="22"/>
      <c r="BE419" s="217">
        <f t="shared" si="59"/>
        <v>5000</v>
      </c>
      <c r="BF419" s="217">
        <f t="shared" si="60"/>
        <v>2500</v>
      </c>
      <c r="BG419" s="7"/>
    </row>
    <row r="420" spans="1:59" x14ac:dyDescent="0.3">
      <c r="A420" s="21">
        <f t="shared" si="61"/>
        <v>331</v>
      </c>
      <c r="B420" s="80" t="s">
        <v>571</v>
      </c>
      <c r="C420" s="60" t="s">
        <v>572</v>
      </c>
      <c r="D420" s="11"/>
      <c r="E420" s="1"/>
      <c r="F420" s="1"/>
      <c r="H420" s="7"/>
      <c r="J420" s="8"/>
      <c r="M420" s="6"/>
      <c r="N420" s="8"/>
      <c r="Q420" s="6"/>
      <c r="R420" s="8"/>
      <c r="S420" s="7"/>
      <c r="T420" s="7"/>
      <c r="U420" s="6"/>
      <c r="V420" s="8"/>
      <c r="W420" s="8"/>
      <c r="X420" s="199">
        <v>500</v>
      </c>
      <c r="BA420" s="197">
        <f t="shared" si="57"/>
        <v>250</v>
      </c>
      <c r="BD420" s="22"/>
      <c r="BE420" s="217">
        <f t="shared" si="59"/>
        <v>500</v>
      </c>
      <c r="BF420" s="217">
        <f t="shared" si="60"/>
        <v>250</v>
      </c>
      <c r="BG420" s="7"/>
    </row>
    <row r="421" spans="1:59" ht="15.75" customHeight="1" x14ac:dyDescent="0.3">
      <c r="A421" s="21">
        <f t="shared" si="61"/>
        <v>332</v>
      </c>
      <c r="B421" s="80" t="s">
        <v>573</v>
      </c>
      <c r="C421" s="61" t="s">
        <v>574</v>
      </c>
      <c r="D421" s="11"/>
      <c r="E421" s="1"/>
      <c r="F421" s="1"/>
      <c r="H421" s="7"/>
      <c r="J421" s="8"/>
      <c r="M421" s="6"/>
      <c r="N421" s="8"/>
      <c r="Q421" s="6"/>
      <c r="R421" s="8"/>
      <c r="S421" s="7"/>
      <c r="T421" s="7"/>
      <c r="U421" s="6"/>
      <c r="V421" s="8"/>
      <c r="W421" s="8"/>
      <c r="X421" s="199">
        <v>1000</v>
      </c>
      <c r="BA421" s="197">
        <f t="shared" si="57"/>
        <v>500</v>
      </c>
      <c r="BD421" s="22"/>
      <c r="BE421" s="217">
        <f t="shared" si="59"/>
        <v>1000</v>
      </c>
      <c r="BF421" s="217">
        <f t="shared" si="60"/>
        <v>500</v>
      </c>
      <c r="BG421" s="7"/>
    </row>
    <row r="422" spans="1:59" ht="18" customHeight="1" x14ac:dyDescent="0.3">
      <c r="A422" s="21">
        <f t="shared" si="61"/>
        <v>333</v>
      </c>
      <c r="B422" s="80" t="s">
        <v>575</v>
      </c>
      <c r="C422" s="61" t="s">
        <v>576</v>
      </c>
      <c r="D422" s="11"/>
      <c r="E422" s="1"/>
      <c r="F422" s="1"/>
      <c r="H422" s="7"/>
      <c r="J422" s="8"/>
      <c r="M422" s="6"/>
      <c r="N422" s="8"/>
      <c r="Q422" s="6"/>
      <c r="R422" s="8"/>
      <c r="S422" s="7"/>
      <c r="T422" s="7"/>
      <c r="U422" s="6"/>
      <c r="V422" s="8"/>
      <c r="W422" s="8"/>
      <c r="X422" s="199">
        <v>4950</v>
      </c>
      <c r="BA422" s="197">
        <v>2475</v>
      </c>
      <c r="BD422" s="22"/>
      <c r="BE422" s="217">
        <f t="shared" si="59"/>
        <v>4950</v>
      </c>
      <c r="BF422" s="217">
        <f t="shared" si="60"/>
        <v>2475</v>
      </c>
      <c r="BG422" s="7"/>
    </row>
    <row r="423" spans="1:59" ht="16.5" customHeight="1" x14ac:dyDescent="0.3">
      <c r="A423" s="21">
        <f t="shared" si="61"/>
        <v>334</v>
      </c>
      <c r="B423" s="80" t="s">
        <v>577</v>
      </c>
      <c r="C423" s="61" t="s">
        <v>578</v>
      </c>
      <c r="D423" s="11"/>
      <c r="E423" s="1"/>
      <c r="F423" s="1"/>
      <c r="H423" s="7"/>
      <c r="J423" s="8"/>
      <c r="M423" s="6"/>
      <c r="N423" s="8"/>
      <c r="Q423" s="6"/>
      <c r="R423" s="8"/>
      <c r="S423" s="7"/>
      <c r="T423" s="7"/>
      <c r="U423" s="6"/>
      <c r="V423" s="8"/>
      <c r="W423" s="8"/>
      <c r="X423" s="199">
        <v>2240</v>
      </c>
      <c r="BA423" s="197">
        <f t="shared" si="57"/>
        <v>1120</v>
      </c>
      <c r="BD423" s="22"/>
      <c r="BE423" s="217">
        <f t="shared" si="59"/>
        <v>2240</v>
      </c>
      <c r="BF423" s="217">
        <f t="shared" si="60"/>
        <v>1120</v>
      </c>
      <c r="BG423" s="7"/>
    </row>
    <row r="424" spans="1:59" s="72" customFormat="1" x14ac:dyDescent="0.3">
      <c r="A424" s="159">
        <f t="shared" si="61"/>
        <v>335</v>
      </c>
      <c r="B424" s="161" t="s">
        <v>579</v>
      </c>
      <c r="C424" s="70" t="s">
        <v>580</v>
      </c>
      <c r="D424" s="11"/>
      <c r="H424" s="108"/>
      <c r="I424" s="10"/>
      <c r="J424" s="110"/>
      <c r="M424" s="10"/>
      <c r="N424" s="110"/>
      <c r="Q424" s="10"/>
      <c r="R424" s="110"/>
      <c r="S424" s="108"/>
      <c r="T424" s="108"/>
      <c r="U424" s="10"/>
      <c r="V424" s="110"/>
      <c r="W424" s="110"/>
      <c r="X424" s="199">
        <v>300</v>
      </c>
      <c r="BA424" s="197">
        <f t="shared" si="57"/>
        <v>150</v>
      </c>
      <c r="BC424" s="162">
        <v>300</v>
      </c>
      <c r="BD424" s="131">
        <f t="shared" ref="BD424:BD426" si="64">BC424/2</f>
        <v>150</v>
      </c>
      <c r="BE424" s="217">
        <f t="shared" si="59"/>
        <v>0</v>
      </c>
      <c r="BF424" s="217">
        <f t="shared" si="60"/>
        <v>0</v>
      </c>
      <c r="BG424" s="108"/>
    </row>
    <row r="425" spans="1:59" s="72" customFormat="1" x14ac:dyDescent="0.3">
      <c r="A425" s="159">
        <f t="shared" si="61"/>
        <v>336</v>
      </c>
      <c r="B425" s="161" t="s">
        <v>581</v>
      </c>
      <c r="C425" s="70" t="s">
        <v>582</v>
      </c>
      <c r="D425" s="11"/>
      <c r="H425" s="108"/>
      <c r="I425" s="10"/>
      <c r="J425" s="110"/>
      <c r="M425" s="10"/>
      <c r="N425" s="110"/>
      <c r="Q425" s="10"/>
      <c r="R425" s="110"/>
      <c r="S425" s="108"/>
      <c r="T425" s="108"/>
      <c r="U425" s="10"/>
      <c r="V425" s="110"/>
      <c r="W425" s="110"/>
      <c r="X425" s="199">
        <v>700</v>
      </c>
      <c r="BA425" s="197">
        <f t="shared" si="57"/>
        <v>350</v>
      </c>
      <c r="BC425" s="162"/>
      <c r="BD425" s="131">
        <f t="shared" si="64"/>
        <v>0</v>
      </c>
      <c r="BE425" s="217">
        <f t="shared" si="59"/>
        <v>700</v>
      </c>
      <c r="BF425" s="217">
        <f t="shared" si="60"/>
        <v>350</v>
      </c>
      <c r="BG425" s="108"/>
    </row>
    <row r="426" spans="1:59" s="72" customFormat="1" x14ac:dyDescent="0.3">
      <c r="A426" s="159">
        <f t="shared" si="61"/>
        <v>337</v>
      </c>
      <c r="B426" s="161" t="s">
        <v>583</v>
      </c>
      <c r="C426" s="70" t="s">
        <v>584</v>
      </c>
      <c r="D426" s="11"/>
      <c r="H426" s="108"/>
      <c r="I426" s="10"/>
      <c r="J426" s="110"/>
      <c r="M426" s="10"/>
      <c r="N426" s="110"/>
      <c r="Q426" s="10"/>
      <c r="R426" s="110"/>
      <c r="S426" s="108"/>
      <c r="T426" s="108"/>
      <c r="U426" s="10"/>
      <c r="V426" s="110"/>
      <c r="W426" s="110"/>
      <c r="X426" s="199">
        <v>700</v>
      </c>
      <c r="BA426" s="197">
        <f t="shared" si="57"/>
        <v>350</v>
      </c>
      <c r="BC426" s="162"/>
      <c r="BD426" s="131">
        <f t="shared" si="64"/>
        <v>0</v>
      </c>
      <c r="BE426" s="217">
        <f t="shared" si="59"/>
        <v>700</v>
      </c>
      <c r="BF426" s="217">
        <f t="shared" si="60"/>
        <v>350</v>
      </c>
      <c r="BG426" s="108"/>
    </row>
    <row r="427" spans="1:59" x14ac:dyDescent="0.3">
      <c r="A427" s="21">
        <f t="shared" si="61"/>
        <v>338</v>
      </c>
      <c r="B427" s="80" t="s">
        <v>585</v>
      </c>
      <c r="C427" s="60" t="s">
        <v>586</v>
      </c>
      <c r="D427" s="11"/>
      <c r="E427" s="1"/>
      <c r="F427" s="1"/>
      <c r="H427" s="7"/>
      <c r="J427" s="8"/>
      <c r="M427" s="6"/>
      <c r="N427" s="8"/>
      <c r="Q427" s="6"/>
      <c r="R427" s="8"/>
      <c r="S427" s="7"/>
      <c r="T427" s="7"/>
      <c r="U427" s="6"/>
      <c r="V427" s="8"/>
      <c r="W427" s="8"/>
      <c r="X427" s="199">
        <v>700</v>
      </c>
      <c r="BA427" s="197">
        <f t="shared" si="57"/>
        <v>350</v>
      </c>
      <c r="BD427" s="22"/>
      <c r="BE427" s="217">
        <f t="shared" si="59"/>
        <v>700</v>
      </c>
      <c r="BF427" s="217">
        <f t="shared" si="60"/>
        <v>350</v>
      </c>
      <c r="BG427" s="7"/>
    </row>
    <row r="428" spans="1:59" s="128" customFormat="1" ht="18.75" customHeight="1" x14ac:dyDescent="0.3">
      <c r="A428" s="159">
        <f t="shared" si="61"/>
        <v>339</v>
      </c>
      <c r="B428" s="161" t="s">
        <v>587</v>
      </c>
      <c r="C428" s="70" t="s">
        <v>588</v>
      </c>
      <c r="D428" s="11"/>
      <c r="E428" s="72"/>
      <c r="F428" s="72"/>
      <c r="G428" s="72"/>
      <c r="H428" s="108"/>
      <c r="I428" s="10"/>
      <c r="J428" s="110"/>
      <c r="K428" s="72"/>
      <c r="L428" s="72"/>
      <c r="M428" s="10"/>
      <c r="N428" s="110"/>
      <c r="O428" s="72"/>
      <c r="P428" s="72"/>
      <c r="Q428" s="10"/>
      <c r="R428" s="110"/>
      <c r="S428" s="108"/>
      <c r="T428" s="108"/>
      <c r="U428" s="10"/>
      <c r="V428" s="110"/>
      <c r="W428" s="110"/>
      <c r="X428" s="199">
        <v>1377</v>
      </c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197">
        <f t="shared" si="57"/>
        <v>688.5</v>
      </c>
      <c r="BB428" s="72"/>
      <c r="BC428" s="162"/>
      <c r="BD428" s="131"/>
      <c r="BE428" s="217">
        <f t="shared" si="59"/>
        <v>1377</v>
      </c>
      <c r="BF428" s="217">
        <f t="shared" si="60"/>
        <v>688.5</v>
      </c>
      <c r="BG428" s="127"/>
    </row>
    <row r="429" spans="1:59" s="128" customFormat="1" ht="17.25" customHeight="1" x14ac:dyDescent="0.3">
      <c r="A429" s="159">
        <f t="shared" si="61"/>
        <v>340</v>
      </c>
      <c r="B429" s="161" t="s">
        <v>589</v>
      </c>
      <c r="C429" s="70" t="s">
        <v>590</v>
      </c>
      <c r="D429" s="11"/>
      <c r="E429" s="72"/>
      <c r="F429" s="72"/>
      <c r="G429" s="72"/>
      <c r="H429" s="108"/>
      <c r="I429" s="10"/>
      <c r="J429" s="110"/>
      <c r="K429" s="72"/>
      <c r="L429" s="72"/>
      <c r="M429" s="10"/>
      <c r="N429" s="110"/>
      <c r="O429" s="72"/>
      <c r="P429" s="72"/>
      <c r="Q429" s="10"/>
      <c r="R429" s="110"/>
      <c r="S429" s="108"/>
      <c r="T429" s="108"/>
      <c r="U429" s="10"/>
      <c r="V429" s="110"/>
      <c r="W429" s="110"/>
      <c r="X429" s="199">
        <v>1800</v>
      </c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197">
        <f t="shared" si="57"/>
        <v>900</v>
      </c>
      <c r="BB429" s="72"/>
      <c r="BC429" s="162"/>
      <c r="BD429" s="131"/>
      <c r="BE429" s="217">
        <f t="shared" si="59"/>
        <v>1800</v>
      </c>
      <c r="BF429" s="217">
        <f t="shared" si="60"/>
        <v>900</v>
      </c>
      <c r="BG429" s="127"/>
    </row>
    <row r="430" spans="1:59" ht="15.75" customHeight="1" x14ac:dyDescent="0.3">
      <c r="A430" s="21">
        <f t="shared" si="61"/>
        <v>341</v>
      </c>
      <c r="B430" s="80" t="s">
        <v>591</v>
      </c>
      <c r="C430" s="60" t="s">
        <v>592</v>
      </c>
      <c r="D430" s="11"/>
      <c r="E430" s="1"/>
      <c r="F430" s="1"/>
      <c r="H430" s="7"/>
      <c r="J430" s="8"/>
      <c r="M430" s="6"/>
      <c r="N430" s="8"/>
      <c r="Q430" s="6"/>
      <c r="R430" s="8"/>
      <c r="S430" s="7"/>
      <c r="T430" s="7"/>
      <c r="U430" s="6"/>
      <c r="V430" s="8"/>
      <c r="W430" s="8"/>
      <c r="X430" s="199">
        <v>700</v>
      </c>
      <c r="BA430" s="197">
        <f t="shared" si="57"/>
        <v>350</v>
      </c>
      <c r="BD430" s="22"/>
      <c r="BE430" s="217">
        <f t="shared" si="59"/>
        <v>700</v>
      </c>
      <c r="BF430" s="217">
        <f t="shared" si="60"/>
        <v>350</v>
      </c>
      <c r="BG430" s="7"/>
    </row>
    <row r="431" spans="1:59" x14ac:dyDescent="0.3">
      <c r="A431" s="21">
        <f t="shared" si="61"/>
        <v>342</v>
      </c>
      <c r="B431" s="91"/>
      <c r="C431" s="70" t="s">
        <v>593</v>
      </c>
      <c r="D431" s="11"/>
      <c r="E431" s="1"/>
      <c r="F431" s="1"/>
      <c r="H431" s="7"/>
      <c r="J431" s="8"/>
      <c r="M431" s="6"/>
      <c r="N431" s="8"/>
      <c r="Q431" s="6"/>
      <c r="R431" s="8"/>
      <c r="S431" s="7"/>
      <c r="T431" s="7"/>
      <c r="U431" s="6"/>
      <c r="V431" s="8"/>
      <c r="W431" s="91">
        <v>43374</v>
      </c>
      <c r="X431" s="197">
        <v>566</v>
      </c>
      <c r="AZ431" s="53"/>
      <c r="BA431" s="197">
        <f t="shared" si="57"/>
        <v>283</v>
      </c>
      <c r="BB431" s="7">
        <f>AZ431/2/12*3</f>
        <v>0</v>
      </c>
      <c r="BD431" s="22"/>
      <c r="BE431" s="217">
        <f t="shared" si="59"/>
        <v>566</v>
      </c>
      <c r="BF431" s="217">
        <f t="shared" si="60"/>
        <v>283</v>
      </c>
      <c r="BG431" s="7"/>
    </row>
    <row r="432" spans="1:59" x14ac:dyDescent="0.3">
      <c r="A432" s="21">
        <f t="shared" si="61"/>
        <v>343</v>
      </c>
      <c r="B432" s="91"/>
      <c r="C432" s="56" t="s">
        <v>594</v>
      </c>
      <c r="D432" s="11"/>
      <c r="E432" s="1"/>
      <c r="F432" s="1"/>
      <c r="H432" s="7"/>
      <c r="J432" s="8"/>
      <c r="M432" s="6"/>
      <c r="N432" s="8"/>
      <c r="Q432" s="6"/>
      <c r="R432" s="8"/>
      <c r="S432" s="7"/>
      <c r="T432" s="7"/>
      <c r="U432" s="6"/>
      <c r="V432" s="8"/>
      <c r="W432" s="91">
        <v>43374</v>
      </c>
      <c r="X432" s="197">
        <v>34</v>
      </c>
      <c r="AZ432" s="53"/>
      <c r="BA432" s="197">
        <f t="shared" si="57"/>
        <v>17</v>
      </c>
      <c r="BB432" s="7">
        <f t="shared" ref="BB432:BB450" si="65">AZ432/2/12*3</f>
        <v>0</v>
      </c>
      <c r="BD432" s="22"/>
      <c r="BE432" s="217">
        <f t="shared" si="59"/>
        <v>34</v>
      </c>
      <c r="BF432" s="217">
        <f t="shared" si="60"/>
        <v>17</v>
      </c>
      <c r="BG432" s="7"/>
    </row>
    <row r="433" spans="1:59" x14ac:dyDescent="0.3">
      <c r="A433" s="21">
        <f t="shared" si="61"/>
        <v>344</v>
      </c>
      <c r="B433" s="91"/>
      <c r="C433" s="59" t="s">
        <v>595</v>
      </c>
      <c r="D433" s="11"/>
      <c r="E433" s="1"/>
      <c r="F433" s="1"/>
      <c r="H433" s="7"/>
      <c r="J433" s="8"/>
      <c r="M433" s="6"/>
      <c r="N433" s="8"/>
      <c r="Q433" s="6"/>
      <c r="R433" s="8"/>
      <c r="S433" s="7"/>
      <c r="T433" s="7"/>
      <c r="U433" s="6"/>
      <c r="V433" s="8"/>
      <c r="W433" s="91">
        <v>43374</v>
      </c>
      <c r="X433" s="197">
        <v>300</v>
      </c>
      <c r="AZ433" s="53"/>
      <c r="BA433" s="197">
        <f t="shared" si="57"/>
        <v>150</v>
      </c>
      <c r="BB433" s="7">
        <f t="shared" si="65"/>
        <v>0</v>
      </c>
      <c r="BD433" s="22"/>
      <c r="BE433" s="217">
        <f t="shared" si="59"/>
        <v>300</v>
      </c>
      <c r="BF433" s="217">
        <f t="shared" si="60"/>
        <v>150</v>
      </c>
      <c r="BG433" s="7"/>
    </row>
    <row r="434" spans="1:59" x14ac:dyDescent="0.3">
      <c r="A434" s="21">
        <f t="shared" si="61"/>
        <v>345</v>
      </c>
      <c r="B434" s="91"/>
      <c r="C434" s="59" t="s">
        <v>596</v>
      </c>
      <c r="D434" s="11"/>
      <c r="E434" s="1"/>
      <c r="F434" s="1"/>
      <c r="H434" s="7"/>
      <c r="J434" s="8"/>
      <c r="M434" s="6"/>
      <c r="N434" s="8"/>
      <c r="Q434" s="6"/>
      <c r="R434" s="8"/>
      <c r="S434" s="7"/>
      <c r="T434" s="7"/>
      <c r="U434" s="6"/>
      <c r="V434" s="8"/>
      <c r="W434" s="91">
        <v>43374</v>
      </c>
      <c r="X434" s="197">
        <v>357</v>
      </c>
      <c r="AZ434" s="53"/>
      <c r="BA434" s="197">
        <f t="shared" si="57"/>
        <v>178.5</v>
      </c>
      <c r="BB434" s="7">
        <f t="shared" si="65"/>
        <v>0</v>
      </c>
      <c r="BD434" s="22"/>
      <c r="BE434" s="217">
        <f t="shared" si="59"/>
        <v>357</v>
      </c>
      <c r="BF434" s="217">
        <f t="shared" si="60"/>
        <v>178.5</v>
      </c>
      <c r="BG434" s="7"/>
    </row>
    <row r="435" spans="1:59" x14ac:dyDescent="0.3">
      <c r="A435" s="21">
        <f t="shared" si="61"/>
        <v>346</v>
      </c>
      <c r="B435" s="91"/>
      <c r="C435" s="56" t="s">
        <v>597</v>
      </c>
      <c r="D435" s="11"/>
      <c r="E435" s="1"/>
      <c r="F435" s="1"/>
      <c r="H435" s="7"/>
      <c r="J435" s="8"/>
      <c r="M435" s="6"/>
      <c r="N435" s="8"/>
      <c r="Q435" s="6"/>
      <c r="R435" s="8"/>
      <c r="S435" s="7"/>
      <c r="T435" s="7"/>
      <c r="U435" s="6"/>
      <c r="V435" s="8"/>
      <c r="W435" s="91">
        <v>43374</v>
      </c>
      <c r="X435" s="197">
        <v>42</v>
      </c>
      <c r="AZ435" s="53"/>
      <c r="BA435" s="197">
        <f t="shared" si="57"/>
        <v>21</v>
      </c>
      <c r="BB435" s="7">
        <f t="shared" si="65"/>
        <v>0</v>
      </c>
      <c r="BD435" s="22"/>
      <c r="BE435" s="217">
        <f t="shared" si="59"/>
        <v>42</v>
      </c>
      <c r="BF435" s="217">
        <f t="shared" si="60"/>
        <v>21</v>
      </c>
      <c r="BG435" s="7"/>
    </row>
    <row r="436" spans="1:59" x14ac:dyDescent="0.3">
      <c r="A436" s="21">
        <f t="shared" si="61"/>
        <v>347</v>
      </c>
      <c r="B436" s="91"/>
      <c r="C436" s="56" t="s">
        <v>598</v>
      </c>
      <c r="D436" s="11"/>
      <c r="E436" s="1"/>
      <c r="F436" s="1"/>
      <c r="H436" s="7"/>
      <c r="J436" s="8"/>
      <c r="M436" s="6"/>
      <c r="N436" s="8"/>
      <c r="Q436" s="6"/>
      <c r="R436" s="8"/>
      <c r="S436" s="7"/>
      <c r="T436" s="7"/>
      <c r="U436" s="6"/>
      <c r="V436" s="8"/>
      <c r="W436" s="91">
        <v>43374</v>
      </c>
      <c r="X436" s="197">
        <v>804</v>
      </c>
      <c r="AZ436" s="53"/>
      <c r="BA436" s="197">
        <f t="shared" si="57"/>
        <v>402</v>
      </c>
      <c r="BB436" s="7">
        <f t="shared" si="65"/>
        <v>0</v>
      </c>
      <c r="BD436" s="22"/>
      <c r="BE436" s="217">
        <f t="shared" si="59"/>
        <v>804</v>
      </c>
      <c r="BF436" s="217">
        <f t="shared" si="60"/>
        <v>402</v>
      </c>
      <c r="BG436" s="7"/>
    </row>
    <row r="437" spans="1:59" x14ac:dyDescent="0.3">
      <c r="A437" s="21">
        <f t="shared" si="61"/>
        <v>348</v>
      </c>
      <c r="B437" s="91"/>
      <c r="C437" s="56" t="s">
        <v>599</v>
      </c>
      <c r="D437" s="11"/>
      <c r="E437" s="1"/>
      <c r="F437" s="1"/>
      <c r="H437" s="7"/>
      <c r="J437" s="8"/>
      <c r="M437" s="6"/>
      <c r="N437" s="8"/>
      <c r="Q437" s="6"/>
      <c r="R437" s="8"/>
      <c r="S437" s="7"/>
      <c r="T437" s="7"/>
      <c r="U437" s="6"/>
      <c r="V437" s="8"/>
      <c r="W437" s="91">
        <v>43374</v>
      </c>
      <c r="X437" s="197">
        <v>909</v>
      </c>
      <c r="AZ437" s="53"/>
      <c r="BA437" s="197">
        <f t="shared" si="57"/>
        <v>454.5</v>
      </c>
      <c r="BB437" s="7">
        <f t="shared" si="65"/>
        <v>0</v>
      </c>
      <c r="BD437" s="22"/>
      <c r="BE437" s="217">
        <f t="shared" si="59"/>
        <v>909</v>
      </c>
      <c r="BF437" s="217">
        <f t="shared" si="60"/>
        <v>454.5</v>
      </c>
      <c r="BG437" s="7"/>
    </row>
    <row r="438" spans="1:59" x14ac:dyDescent="0.3">
      <c r="A438" s="21">
        <f t="shared" si="61"/>
        <v>349</v>
      </c>
      <c r="B438" s="91"/>
      <c r="C438" s="56" t="s">
        <v>600</v>
      </c>
      <c r="D438" s="11"/>
      <c r="E438" s="1"/>
      <c r="F438" s="1"/>
      <c r="H438" s="7"/>
      <c r="J438" s="8"/>
      <c r="M438" s="6"/>
      <c r="N438" s="8"/>
      <c r="Q438" s="6"/>
      <c r="R438" s="8"/>
      <c r="S438" s="7"/>
      <c r="T438" s="7"/>
      <c r="U438" s="6"/>
      <c r="V438" s="8"/>
      <c r="W438" s="91">
        <v>43374</v>
      </c>
      <c r="X438" s="197">
        <v>102</v>
      </c>
      <c r="AZ438" s="53"/>
      <c r="BA438" s="197">
        <f t="shared" si="57"/>
        <v>51</v>
      </c>
      <c r="BB438" s="7">
        <f t="shared" si="65"/>
        <v>0</v>
      </c>
      <c r="BD438" s="22"/>
      <c r="BE438" s="217">
        <f t="shared" si="59"/>
        <v>102</v>
      </c>
      <c r="BF438" s="217">
        <f t="shared" si="60"/>
        <v>51</v>
      </c>
      <c r="BG438" s="7"/>
    </row>
    <row r="439" spans="1:59" x14ac:dyDescent="0.3">
      <c r="A439" s="21">
        <f t="shared" si="61"/>
        <v>350</v>
      </c>
      <c r="B439" s="91"/>
      <c r="C439" s="70" t="s">
        <v>25</v>
      </c>
      <c r="D439" s="11"/>
      <c r="E439" s="1"/>
      <c r="F439" s="1"/>
      <c r="H439" s="7"/>
      <c r="J439" s="8"/>
      <c r="M439" s="6"/>
      <c r="N439" s="8"/>
      <c r="Q439" s="6"/>
      <c r="R439" s="8"/>
      <c r="S439" s="7"/>
      <c r="T439" s="7"/>
      <c r="U439" s="6"/>
      <c r="V439" s="8"/>
      <c r="W439" s="91">
        <v>43374</v>
      </c>
      <c r="X439" s="197">
        <v>102</v>
      </c>
      <c r="AZ439" s="81"/>
      <c r="BA439" s="197">
        <f t="shared" si="57"/>
        <v>51</v>
      </c>
      <c r="BB439" s="7">
        <f t="shared" si="65"/>
        <v>0</v>
      </c>
      <c r="BD439" s="22"/>
      <c r="BE439" s="217">
        <f t="shared" si="59"/>
        <v>102</v>
      </c>
      <c r="BF439" s="217">
        <f t="shared" si="60"/>
        <v>51</v>
      </c>
      <c r="BG439" s="7"/>
    </row>
    <row r="440" spans="1:59" x14ac:dyDescent="0.3">
      <c r="A440" s="21">
        <f t="shared" si="61"/>
        <v>351</v>
      </c>
      <c r="B440" s="91"/>
      <c r="C440" s="70" t="s">
        <v>601</v>
      </c>
      <c r="D440" s="11"/>
      <c r="E440" s="1"/>
      <c r="F440" s="1"/>
      <c r="H440" s="7"/>
      <c r="J440" s="8"/>
      <c r="M440" s="6"/>
      <c r="N440" s="8"/>
      <c r="Q440" s="6"/>
      <c r="R440" s="8"/>
      <c r="S440" s="7"/>
      <c r="T440" s="7"/>
      <c r="U440" s="6"/>
      <c r="V440" s="8"/>
      <c r="W440" s="91">
        <v>43374</v>
      </c>
      <c r="X440" s="197">
        <v>102</v>
      </c>
      <c r="AZ440" s="81"/>
      <c r="BA440" s="197">
        <f t="shared" si="57"/>
        <v>51</v>
      </c>
      <c r="BB440" s="7">
        <f t="shared" si="65"/>
        <v>0</v>
      </c>
      <c r="BD440" s="22"/>
      <c r="BE440" s="217">
        <f t="shared" si="59"/>
        <v>102</v>
      </c>
      <c r="BF440" s="217">
        <f t="shared" si="60"/>
        <v>51</v>
      </c>
      <c r="BG440" s="7"/>
    </row>
    <row r="441" spans="1:59" x14ac:dyDescent="0.3">
      <c r="A441" s="21">
        <f t="shared" si="61"/>
        <v>352</v>
      </c>
      <c r="B441" s="91"/>
      <c r="C441" s="56" t="s">
        <v>602</v>
      </c>
      <c r="D441" s="11"/>
      <c r="E441" s="1"/>
      <c r="F441" s="1"/>
      <c r="H441" s="7"/>
      <c r="J441" s="8"/>
      <c r="M441" s="6"/>
      <c r="N441" s="8"/>
      <c r="Q441" s="6"/>
      <c r="R441" s="8"/>
      <c r="S441" s="7"/>
      <c r="T441" s="7"/>
      <c r="U441" s="6"/>
      <c r="V441" s="8"/>
      <c r="W441" s="91">
        <v>43374</v>
      </c>
      <c r="X441" s="197">
        <v>170</v>
      </c>
      <c r="AZ441" s="53"/>
      <c r="BA441" s="197">
        <f t="shared" si="57"/>
        <v>85</v>
      </c>
      <c r="BB441" s="7">
        <f t="shared" si="65"/>
        <v>0</v>
      </c>
      <c r="BD441" s="22"/>
      <c r="BE441" s="217">
        <f t="shared" si="59"/>
        <v>170</v>
      </c>
      <c r="BF441" s="217">
        <f t="shared" si="60"/>
        <v>85</v>
      </c>
      <c r="BG441" s="7"/>
    </row>
    <row r="442" spans="1:59" x14ac:dyDescent="0.3">
      <c r="A442" s="21">
        <f t="shared" si="61"/>
        <v>353</v>
      </c>
      <c r="B442" s="91"/>
      <c r="C442" s="56" t="s">
        <v>603</v>
      </c>
      <c r="D442" s="11"/>
      <c r="E442" s="1"/>
      <c r="F442" s="1"/>
      <c r="H442" s="7"/>
      <c r="J442" s="8"/>
      <c r="M442" s="6"/>
      <c r="N442" s="8"/>
      <c r="Q442" s="6"/>
      <c r="R442" s="8"/>
      <c r="S442" s="7"/>
      <c r="T442" s="7"/>
      <c r="U442" s="6"/>
      <c r="V442" s="8"/>
      <c r="W442" s="91">
        <v>43374</v>
      </c>
      <c r="X442" s="197">
        <v>561</v>
      </c>
      <c r="AZ442" s="53"/>
      <c r="BA442" s="197">
        <f t="shared" si="57"/>
        <v>280.5</v>
      </c>
      <c r="BB442" s="7">
        <f t="shared" si="65"/>
        <v>0</v>
      </c>
      <c r="BD442" s="22"/>
      <c r="BE442" s="217">
        <f t="shared" si="59"/>
        <v>561</v>
      </c>
      <c r="BF442" s="217">
        <f t="shared" si="60"/>
        <v>280.5</v>
      </c>
      <c r="BG442" s="7"/>
    </row>
    <row r="443" spans="1:59" x14ac:dyDescent="0.3">
      <c r="A443" s="21">
        <f t="shared" si="61"/>
        <v>354</v>
      </c>
      <c r="B443" s="91"/>
      <c r="C443" s="56" t="s">
        <v>604</v>
      </c>
      <c r="D443" s="11"/>
      <c r="E443" s="1"/>
      <c r="F443" s="1"/>
      <c r="H443" s="7"/>
      <c r="J443" s="8"/>
      <c r="M443" s="6"/>
      <c r="N443" s="8"/>
      <c r="Q443" s="6"/>
      <c r="R443" s="8"/>
      <c r="S443" s="7"/>
      <c r="T443" s="7"/>
      <c r="U443" s="6"/>
      <c r="V443" s="8"/>
      <c r="W443" s="91">
        <v>43374</v>
      </c>
      <c r="X443" s="197">
        <v>85</v>
      </c>
      <c r="AZ443" s="53"/>
      <c r="BA443" s="197">
        <f t="shared" si="57"/>
        <v>42.5</v>
      </c>
      <c r="BB443" s="7">
        <f t="shared" si="65"/>
        <v>0</v>
      </c>
      <c r="BD443" s="22"/>
      <c r="BE443" s="217">
        <f t="shared" si="59"/>
        <v>85</v>
      </c>
      <c r="BF443" s="217">
        <f t="shared" si="60"/>
        <v>42.5</v>
      </c>
      <c r="BG443" s="7"/>
    </row>
    <row r="444" spans="1:59" x14ac:dyDescent="0.3">
      <c r="A444" s="21">
        <f t="shared" si="61"/>
        <v>355</v>
      </c>
      <c r="B444" s="91"/>
      <c r="C444" s="56" t="s">
        <v>605</v>
      </c>
      <c r="D444" s="11"/>
      <c r="E444" s="1"/>
      <c r="F444" s="1"/>
      <c r="H444" s="7"/>
      <c r="J444" s="8"/>
      <c r="M444" s="6"/>
      <c r="N444" s="8"/>
      <c r="Q444" s="6"/>
      <c r="R444" s="8"/>
      <c r="S444" s="7"/>
      <c r="T444" s="7"/>
      <c r="U444" s="6"/>
      <c r="V444" s="8"/>
      <c r="W444" s="91">
        <v>43374</v>
      </c>
      <c r="X444" s="197">
        <v>170</v>
      </c>
      <c r="AZ444" s="53"/>
      <c r="BA444" s="197">
        <f t="shared" si="57"/>
        <v>85</v>
      </c>
      <c r="BB444" s="7">
        <f t="shared" si="65"/>
        <v>0</v>
      </c>
      <c r="BD444" s="22"/>
      <c r="BE444" s="217">
        <f t="shared" si="59"/>
        <v>170</v>
      </c>
      <c r="BF444" s="217">
        <f t="shared" si="60"/>
        <v>85</v>
      </c>
      <c r="BG444" s="7"/>
    </row>
    <row r="445" spans="1:59" x14ac:dyDescent="0.3">
      <c r="A445" s="21">
        <f t="shared" si="61"/>
        <v>356</v>
      </c>
      <c r="B445" s="91"/>
      <c r="C445" s="56" t="s">
        <v>606</v>
      </c>
      <c r="D445" s="11"/>
      <c r="E445" s="1"/>
      <c r="F445" s="1"/>
      <c r="H445" s="7"/>
      <c r="J445" s="8"/>
      <c r="M445" s="6"/>
      <c r="N445" s="8"/>
      <c r="Q445" s="6"/>
      <c r="R445" s="8"/>
      <c r="S445" s="7"/>
      <c r="T445" s="7"/>
      <c r="U445" s="6"/>
      <c r="V445" s="8"/>
      <c r="W445" s="91">
        <v>43374</v>
      </c>
      <c r="X445" s="197">
        <v>76</v>
      </c>
      <c r="AZ445" s="53"/>
      <c r="BA445" s="197">
        <f t="shared" si="57"/>
        <v>38</v>
      </c>
      <c r="BB445" s="7">
        <f t="shared" si="65"/>
        <v>0</v>
      </c>
      <c r="BD445" s="22"/>
      <c r="BE445" s="217">
        <f t="shared" si="59"/>
        <v>76</v>
      </c>
      <c r="BF445" s="217">
        <f t="shared" si="60"/>
        <v>38</v>
      </c>
      <c r="BG445" s="7"/>
    </row>
    <row r="446" spans="1:59" x14ac:dyDescent="0.3">
      <c r="A446" s="21">
        <f t="shared" si="61"/>
        <v>357</v>
      </c>
      <c r="B446" s="91"/>
      <c r="C446" s="56" t="s">
        <v>607</v>
      </c>
      <c r="D446" s="11"/>
      <c r="E446" s="1"/>
      <c r="F446" s="1"/>
      <c r="H446" s="7"/>
      <c r="J446" s="8"/>
      <c r="M446" s="6"/>
      <c r="N446" s="8"/>
      <c r="Q446" s="6"/>
      <c r="R446" s="8"/>
      <c r="S446" s="7"/>
      <c r="T446" s="7"/>
      <c r="U446" s="6"/>
      <c r="V446" s="8"/>
      <c r="W446" s="91">
        <v>43374</v>
      </c>
      <c r="X446" s="197">
        <v>6600</v>
      </c>
      <c r="AZ446" s="53"/>
      <c r="BA446" s="197">
        <f t="shared" si="57"/>
        <v>3300</v>
      </c>
      <c r="BB446" s="7">
        <f t="shared" si="65"/>
        <v>0</v>
      </c>
      <c r="BD446" s="22"/>
      <c r="BE446" s="217">
        <f t="shared" si="59"/>
        <v>6600</v>
      </c>
      <c r="BF446" s="217">
        <f t="shared" si="60"/>
        <v>3300</v>
      </c>
      <c r="BG446" s="7"/>
    </row>
    <row r="447" spans="1:59" x14ac:dyDescent="0.3">
      <c r="A447" s="21">
        <f t="shared" si="61"/>
        <v>358</v>
      </c>
      <c r="B447" s="91"/>
      <c r="C447" s="56" t="s">
        <v>608</v>
      </c>
      <c r="D447" s="11"/>
      <c r="E447" s="1"/>
      <c r="F447" s="1"/>
      <c r="H447" s="7"/>
      <c r="J447" s="8"/>
      <c r="M447" s="6"/>
      <c r="N447" s="8"/>
      <c r="Q447" s="6"/>
      <c r="R447" s="8"/>
      <c r="S447" s="7"/>
      <c r="T447" s="7"/>
      <c r="U447" s="6"/>
      <c r="V447" s="8"/>
      <c r="W447" s="91">
        <v>43374</v>
      </c>
      <c r="X447" s="197">
        <v>6150</v>
      </c>
      <c r="AZ447" s="53"/>
      <c r="BA447" s="197">
        <f t="shared" si="57"/>
        <v>3075</v>
      </c>
      <c r="BB447" s="7">
        <f t="shared" si="65"/>
        <v>0</v>
      </c>
      <c r="BD447" s="22"/>
      <c r="BE447" s="217">
        <f t="shared" si="59"/>
        <v>6150</v>
      </c>
      <c r="BF447" s="217">
        <f t="shared" si="60"/>
        <v>3075</v>
      </c>
      <c r="BG447" s="7"/>
    </row>
    <row r="448" spans="1:59" x14ac:dyDescent="0.3">
      <c r="A448" s="21">
        <f t="shared" si="61"/>
        <v>359</v>
      </c>
      <c r="B448" s="91"/>
      <c r="C448" s="56" t="s">
        <v>609</v>
      </c>
      <c r="D448" s="11"/>
      <c r="E448" s="1"/>
      <c r="F448" s="1"/>
      <c r="H448" s="7"/>
      <c r="J448" s="8"/>
      <c r="M448" s="6"/>
      <c r="N448" s="8"/>
      <c r="Q448" s="6"/>
      <c r="R448" s="8"/>
      <c r="S448" s="7"/>
      <c r="T448" s="7"/>
      <c r="U448" s="6"/>
      <c r="V448" s="8"/>
      <c r="W448" s="91">
        <v>43374</v>
      </c>
      <c r="X448" s="197">
        <v>6600</v>
      </c>
      <c r="AZ448" s="53"/>
      <c r="BA448" s="197">
        <f t="shared" si="57"/>
        <v>3300</v>
      </c>
      <c r="BB448" s="7">
        <f t="shared" si="65"/>
        <v>0</v>
      </c>
      <c r="BD448" s="22"/>
      <c r="BE448" s="217">
        <f t="shared" si="59"/>
        <v>6600</v>
      </c>
      <c r="BF448" s="217">
        <f t="shared" si="60"/>
        <v>3300</v>
      </c>
      <c r="BG448" s="7"/>
    </row>
    <row r="449" spans="1:59" x14ac:dyDescent="0.3">
      <c r="A449" s="21">
        <f t="shared" si="61"/>
        <v>360</v>
      </c>
      <c r="B449" s="91"/>
      <c r="C449" s="56" t="s">
        <v>610</v>
      </c>
      <c r="D449" s="11"/>
      <c r="E449" s="1"/>
      <c r="F449" s="1"/>
      <c r="H449" s="7"/>
      <c r="J449" s="8"/>
      <c r="M449" s="6"/>
      <c r="N449" s="8"/>
      <c r="Q449" s="6"/>
      <c r="R449" s="8"/>
      <c r="S449" s="7"/>
      <c r="T449" s="7"/>
      <c r="U449" s="6"/>
      <c r="V449" s="8"/>
      <c r="W449" s="91">
        <v>43374</v>
      </c>
      <c r="X449" s="197">
        <v>450</v>
      </c>
      <c r="AZ449" s="53"/>
      <c r="BA449" s="197">
        <f t="shared" si="57"/>
        <v>225</v>
      </c>
      <c r="BB449" s="7">
        <f t="shared" si="65"/>
        <v>0</v>
      </c>
      <c r="BD449" s="22"/>
      <c r="BE449" s="217">
        <f t="shared" si="59"/>
        <v>450</v>
      </c>
      <c r="BF449" s="217">
        <f t="shared" si="60"/>
        <v>225</v>
      </c>
      <c r="BG449" s="7"/>
    </row>
    <row r="450" spans="1:59" x14ac:dyDescent="0.3">
      <c r="A450" s="21">
        <f t="shared" si="61"/>
        <v>361</v>
      </c>
      <c r="B450" s="91"/>
      <c r="C450" s="56" t="s">
        <v>611</v>
      </c>
      <c r="D450" s="11"/>
      <c r="E450" s="1"/>
      <c r="F450" s="1"/>
      <c r="H450" s="7"/>
      <c r="J450" s="8"/>
      <c r="M450" s="6"/>
      <c r="N450" s="8"/>
      <c r="Q450" s="6"/>
      <c r="R450" s="8"/>
      <c r="S450" s="7"/>
      <c r="T450" s="7"/>
      <c r="U450" s="6"/>
      <c r="V450" s="8"/>
      <c r="W450" s="91">
        <v>43374</v>
      </c>
      <c r="X450" s="197">
        <v>1050</v>
      </c>
      <c r="AZ450" s="53"/>
      <c r="BA450" s="197">
        <f t="shared" si="57"/>
        <v>525</v>
      </c>
      <c r="BB450" s="7">
        <f t="shared" si="65"/>
        <v>0</v>
      </c>
      <c r="BD450" s="22"/>
      <c r="BE450" s="217">
        <f t="shared" si="59"/>
        <v>1050</v>
      </c>
      <c r="BF450" s="217">
        <f t="shared" si="60"/>
        <v>525</v>
      </c>
      <c r="BG450" s="7"/>
    </row>
    <row r="451" spans="1:59" x14ac:dyDescent="0.3">
      <c r="A451" s="21">
        <f t="shared" si="61"/>
        <v>362</v>
      </c>
      <c r="B451" s="10"/>
      <c r="C451" s="70" t="s">
        <v>612</v>
      </c>
      <c r="D451" s="11"/>
      <c r="E451" s="1"/>
      <c r="F451" s="1"/>
      <c r="H451" s="7"/>
      <c r="J451" s="8"/>
      <c r="M451" s="6"/>
      <c r="N451" s="8"/>
      <c r="Q451" s="6"/>
      <c r="R451" s="8"/>
      <c r="S451" s="7"/>
      <c r="T451" s="7"/>
      <c r="U451" s="6"/>
      <c r="V451" s="8"/>
      <c r="W451" s="8"/>
      <c r="X451" s="199">
        <v>1568</v>
      </c>
      <c r="BA451" s="197">
        <f t="shared" si="57"/>
        <v>784</v>
      </c>
      <c r="BD451" s="22"/>
      <c r="BE451" s="217">
        <f t="shared" si="59"/>
        <v>1568</v>
      </c>
      <c r="BF451" s="217">
        <f t="shared" si="60"/>
        <v>784</v>
      </c>
      <c r="BG451" s="7"/>
    </row>
    <row r="452" spans="1:59" x14ac:dyDescent="0.3">
      <c r="A452" s="21">
        <f t="shared" si="61"/>
        <v>363</v>
      </c>
      <c r="B452" s="6"/>
      <c r="C452" s="56" t="s">
        <v>613</v>
      </c>
      <c r="D452" s="11"/>
      <c r="E452" s="1"/>
      <c r="F452" s="1"/>
      <c r="H452" s="7"/>
      <c r="J452" s="8"/>
      <c r="M452" s="6"/>
      <c r="N452" s="8"/>
      <c r="Q452" s="6"/>
      <c r="R452" s="8"/>
      <c r="S452" s="7"/>
      <c r="T452" s="7"/>
      <c r="U452" s="6"/>
      <c r="V452" s="8"/>
      <c r="W452" s="8"/>
      <c r="X452" s="199">
        <v>259</v>
      </c>
      <c r="BA452" s="197">
        <f t="shared" si="57"/>
        <v>129.5</v>
      </c>
      <c r="BD452" s="22"/>
      <c r="BE452" s="217">
        <f t="shared" si="59"/>
        <v>259</v>
      </c>
      <c r="BF452" s="217">
        <f t="shared" si="60"/>
        <v>129.5</v>
      </c>
      <c r="BG452" s="7"/>
    </row>
    <row r="453" spans="1:59" x14ac:dyDescent="0.3">
      <c r="A453" s="21">
        <f t="shared" si="61"/>
        <v>364</v>
      </c>
      <c r="B453" s="6"/>
      <c r="C453" s="56" t="s">
        <v>614</v>
      </c>
      <c r="D453" s="11"/>
      <c r="E453" s="1"/>
      <c r="F453" s="1"/>
      <c r="H453" s="7"/>
      <c r="J453" s="8"/>
      <c r="M453" s="6"/>
      <c r="N453" s="8"/>
      <c r="Q453" s="6"/>
      <c r="R453" s="8"/>
      <c r="S453" s="7"/>
      <c r="T453" s="7"/>
      <c r="U453" s="6"/>
      <c r="V453" s="8"/>
      <c r="W453" s="8"/>
      <c r="X453" s="199">
        <v>98</v>
      </c>
      <c r="BA453" s="197">
        <f t="shared" si="57"/>
        <v>49</v>
      </c>
      <c r="BD453" s="22"/>
      <c r="BE453" s="217">
        <f t="shared" si="59"/>
        <v>98</v>
      </c>
      <c r="BF453" s="217">
        <f t="shared" si="60"/>
        <v>49</v>
      </c>
      <c r="BG453" s="7"/>
    </row>
    <row r="454" spans="1:59" s="72" customFormat="1" x14ac:dyDescent="0.3">
      <c r="A454" s="159">
        <f t="shared" si="61"/>
        <v>365</v>
      </c>
      <c r="B454" s="10"/>
      <c r="C454" s="70" t="s">
        <v>615</v>
      </c>
      <c r="D454" s="11"/>
      <c r="H454" s="108"/>
      <c r="I454" s="10"/>
      <c r="J454" s="110"/>
      <c r="M454" s="10"/>
      <c r="N454" s="110"/>
      <c r="Q454" s="10"/>
      <c r="R454" s="110"/>
      <c r="S454" s="108"/>
      <c r="T454" s="108"/>
      <c r="U454" s="10"/>
      <c r="V454" s="110"/>
      <c r="W454" s="110"/>
      <c r="X454" s="199">
        <v>84</v>
      </c>
      <c r="BA454" s="197">
        <f t="shared" si="57"/>
        <v>42</v>
      </c>
      <c r="BC454" s="162">
        <v>84</v>
      </c>
      <c r="BD454" s="185">
        <f t="shared" ref="BD454:BD455" si="66">BC454/2</f>
        <v>42</v>
      </c>
      <c r="BE454" s="217">
        <f t="shared" si="59"/>
        <v>0</v>
      </c>
      <c r="BF454" s="217">
        <f t="shared" si="60"/>
        <v>0</v>
      </c>
      <c r="BG454" s="108"/>
    </row>
    <row r="455" spans="1:59" s="72" customFormat="1" x14ac:dyDescent="0.3">
      <c r="A455" s="159">
        <f t="shared" si="61"/>
        <v>366</v>
      </c>
      <c r="B455" s="10"/>
      <c r="C455" s="70" t="s">
        <v>616</v>
      </c>
      <c r="D455" s="11"/>
      <c r="H455" s="108"/>
      <c r="I455" s="10"/>
      <c r="J455" s="110"/>
      <c r="M455" s="10"/>
      <c r="N455" s="110"/>
      <c r="Q455" s="10"/>
      <c r="R455" s="110"/>
      <c r="S455" s="108"/>
      <c r="T455" s="108"/>
      <c r="U455" s="10"/>
      <c r="V455" s="110"/>
      <c r="W455" s="110"/>
      <c r="X455" s="199">
        <v>60</v>
      </c>
      <c r="BA455" s="197">
        <f t="shared" si="57"/>
        <v>30</v>
      </c>
      <c r="BC455" s="162">
        <v>60</v>
      </c>
      <c r="BD455" s="185">
        <f t="shared" si="66"/>
        <v>30</v>
      </c>
      <c r="BE455" s="217">
        <f t="shared" si="59"/>
        <v>0</v>
      </c>
      <c r="BF455" s="217">
        <f t="shared" si="60"/>
        <v>0</v>
      </c>
      <c r="BG455" s="108"/>
    </row>
    <row r="456" spans="1:59" s="72" customFormat="1" x14ac:dyDescent="0.3">
      <c r="A456" s="159">
        <f t="shared" si="61"/>
        <v>367</v>
      </c>
      <c r="B456" s="10"/>
      <c r="C456" s="70" t="s">
        <v>617</v>
      </c>
      <c r="D456" s="11"/>
      <c r="H456" s="108"/>
      <c r="I456" s="10"/>
      <c r="J456" s="110"/>
      <c r="M456" s="10"/>
      <c r="N456" s="110"/>
      <c r="Q456" s="10"/>
      <c r="R456" s="110"/>
      <c r="S456" s="108"/>
      <c r="T456" s="108"/>
      <c r="U456" s="10"/>
      <c r="V456" s="110"/>
      <c r="W456" s="110"/>
      <c r="X456" s="199">
        <v>698</v>
      </c>
      <c r="BA456" s="197">
        <f t="shared" si="57"/>
        <v>349</v>
      </c>
      <c r="BC456" s="160"/>
      <c r="BD456" s="134"/>
      <c r="BE456" s="217">
        <f t="shared" si="59"/>
        <v>698</v>
      </c>
      <c r="BF456" s="217">
        <f t="shared" si="60"/>
        <v>349</v>
      </c>
      <c r="BG456" s="108"/>
    </row>
    <row r="457" spans="1:59" s="72" customFormat="1" x14ac:dyDescent="0.3">
      <c r="A457" s="159">
        <f t="shared" si="61"/>
        <v>368</v>
      </c>
      <c r="B457" s="10"/>
      <c r="C457" s="70" t="s">
        <v>30</v>
      </c>
      <c r="D457" s="11"/>
      <c r="H457" s="108"/>
      <c r="I457" s="10"/>
      <c r="J457" s="110"/>
      <c r="M457" s="10"/>
      <c r="N457" s="110"/>
      <c r="Q457" s="10"/>
      <c r="R457" s="110"/>
      <c r="S457" s="108"/>
      <c r="T457" s="108"/>
      <c r="U457" s="10"/>
      <c r="V457" s="110"/>
      <c r="W457" s="110"/>
      <c r="X457" s="199">
        <v>698</v>
      </c>
      <c r="BA457" s="197">
        <f t="shared" si="57"/>
        <v>349</v>
      </c>
      <c r="BC457" s="160"/>
      <c r="BD457" s="134"/>
      <c r="BE457" s="217">
        <f t="shared" si="59"/>
        <v>698</v>
      </c>
      <c r="BF457" s="217">
        <f t="shared" si="60"/>
        <v>349</v>
      </c>
      <c r="BG457" s="108"/>
    </row>
    <row r="458" spans="1:59" s="72" customFormat="1" x14ac:dyDescent="0.3">
      <c r="A458" s="159">
        <f t="shared" si="61"/>
        <v>369</v>
      </c>
      <c r="B458" s="10"/>
      <c r="C458" s="70" t="s">
        <v>618</v>
      </c>
      <c r="D458" s="11"/>
      <c r="H458" s="108"/>
      <c r="I458" s="10"/>
      <c r="J458" s="110"/>
      <c r="M458" s="10"/>
      <c r="N458" s="110"/>
      <c r="Q458" s="10"/>
      <c r="R458" s="110"/>
      <c r="S458" s="108"/>
      <c r="T458" s="108"/>
      <c r="U458" s="10"/>
      <c r="V458" s="110"/>
      <c r="W458" s="189"/>
      <c r="X458" s="203">
        <v>373</v>
      </c>
      <c r="BA458" s="197">
        <f t="shared" ref="BA458:BA521" si="67">X458/2</f>
        <v>186.5</v>
      </c>
      <c r="BC458" s="12">
        <v>373</v>
      </c>
      <c r="BD458" s="185">
        <f t="shared" ref="BD458:BD489" si="68">BC458/2</f>
        <v>186.5</v>
      </c>
      <c r="BE458" s="217">
        <f t="shared" si="59"/>
        <v>0</v>
      </c>
      <c r="BF458" s="217">
        <f t="shared" si="60"/>
        <v>0</v>
      </c>
      <c r="BG458" s="108"/>
    </row>
    <row r="459" spans="1:59" s="72" customFormat="1" x14ac:dyDescent="0.3">
      <c r="A459" s="159">
        <f t="shared" si="61"/>
        <v>370</v>
      </c>
      <c r="B459" s="10"/>
      <c r="C459" s="70" t="s">
        <v>619</v>
      </c>
      <c r="D459" s="11"/>
      <c r="H459" s="108"/>
      <c r="I459" s="10"/>
      <c r="J459" s="110"/>
      <c r="M459" s="10"/>
      <c r="N459" s="110"/>
      <c r="Q459" s="10"/>
      <c r="R459" s="110"/>
      <c r="S459" s="108"/>
      <c r="T459" s="108"/>
      <c r="U459" s="10"/>
      <c r="V459" s="110"/>
      <c r="W459" s="189"/>
      <c r="X459" s="203">
        <v>110</v>
      </c>
      <c r="BA459" s="197">
        <f t="shared" si="67"/>
        <v>55</v>
      </c>
      <c r="BC459" s="12">
        <v>110</v>
      </c>
      <c r="BD459" s="185">
        <f t="shared" si="68"/>
        <v>55</v>
      </c>
      <c r="BE459" s="217">
        <f t="shared" si="59"/>
        <v>0</v>
      </c>
      <c r="BF459" s="217">
        <f t="shared" si="60"/>
        <v>0</v>
      </c>
      <c r="BG459" s="108"/>
    </row>
    <row r="460" spans="1:59" s="72" customFormat="1" x14ac:dyDescent="0.3">
      <c r="A460" s="159">
        <f t="shared" si="61"/>
        <v>371</v>
      </c>
      <c r="B460" s="10"/>
      <c r="C460" s="70" t="s">
        <v>620</v>
      </c>
      <c r="D460" s="11"/>
      <c r="H460" s="108"/>
      <c r="I460" s="10"/>
      <c r="J460" s="110"/>
      <c r="M460" s="10"/>
      <c r="N460" s="110"/>
      <c r="Q460" s="10"/>
      <c r="R460" s="110"/>
      <c r="S460" s="108"/>
      <c r="T460" s="108"/>
      <c r="U460" s="10"/>
      <c r="V460" s="110"/>
      <c r="W460" s="189"/>
      <c r="X460" s="203">
        <v>355</v>
      </c>
      <c r="BA460" s="197">
        <f t="shared" si="67"/>
        <v>177.5</v>
      </c>
      <c r="BC460" s="12"/>
      <c r="BD460" s="185">
        <f t="shared" si="68"/>
        <v>0</v>
      </c>
      <c r="BE460" s="217">
        <f t="shared" si="59"/>
        <v>355</v>
      </c>
      <c r="BF460" s="217">
        <f t="shared" si="60"/>
        <v>177.5</v>
      </c>
      <c r="BG460" s="108"/>
    </row>
    <row r="461" spans="1:59" s="72" customFormat="1" x14ac:dyDescent="0.3">
      <c r="A461" s="159">
        <f t="shared" si="61"/>
        <v>372</v>
      </c>
      <c r="B461" s="10"/>
      <c r="C461" s="70" t="s">
        <v>621</v>
      </c>
      <c r="D461" s="11"/>
      <c r="H461" s="108"/>
      <c r="I461" s="10"/>
      <c r="J461" s="110"/>
      <c r="M461" s="10"/>
      <c r="N461" s="110"/>
      <c r="Q461" s="10"/>
      <c r="R461" s="110"/>
      <c r="S461" s="108"/>
      <c r="T461" s="108"/>
      <c r="U461" s="10"/>
      <c r="V461" s="110"/>
      <c r="W461" s="189"/>
      <c r="X461" s="203">
        <v>1223</v>
      </c>
      <c r="BA461" s="197">
        <f t="shared" si="67"/>
        <v>611.5</v>
      </c>
      <c r="BC461" s="12">
        <v>1223</v>
      </c>
      <c r="BD461" s="185">
        <f t="shared" si="68"/>
        <v>611.5</v>
      </c>
      <c r="BE461" s="217">
        <f t="shared" si="59"/>
        <v>0</v>
      </c>
      <c r="BF461" s="217">
        <f t="shared" si="60"/>
        <v>0</v>
      </c>
      <c r="BG461" s="108"/>
    </row>
    <row r="462" spans="1:59" s="72" customFormat="1" x14ac:dyDescent="0.3">
      <c r="A462" s="159">
        <f t="shared" si="61"/>
        <v>373</v>
      </c>
      <c r="B462" s="10"/>
      <c r="C462" s="70" t="s">
        <v>622</v>
      </c>
      <c r="D462" s="11"/>
      <c r="H462" s="108"/>
      <c r="I462" s="10"/>
      <c r="J462" s="110"/>
      <c r="M462" s="10"/>
      <c r="N462" s="110"/>
      <c r="Q462" s="10"/>
      <c r="R462" s="110"/>
      <c r="S462" s="108"/>
      <c r="T462" s="108"/>
      <c r="U462" s="10"/>
      <c r="V462" s="110"/>
      <c r="W462" s="189"/>
      <c r="X462" s="203">
        <v>216</v>
      </c>
      <c r="BA462" s="197">
        <f t="shared" si="67"/>
        <v>108</v>
      </c>
      <c r="BC462" s="12">
        <v>216</v>
      </c>
      <c r="BD462" s="185">
        <f t="shared" si="68"/>
        <v>108</v>
      </c>
      <c r="BE462" s="217">
        <f t="shared" si="59"/>
        <v>0</v>
      </c>
      <c r="BF462" s="217">
        <f t="shared" si="60"/>
        <v>0</v>
      </c>
      <c r="BG462" s="108"/>
    </row>
    <row r="463" spans="1:59" s="72" customFormat="1" x14ac:dyDescent="0.3">
      <c r="A463" s="159">
        <f t="shared" si="61"/>
        <v>374</v>
      </c>
      <c r="B463" s="10"/>
      <c r="C463" s="70" t="s">
        <v>623</v>
      </c>
      <c r="D463" s="11"/>
      <c r="H463" s="108"/>
      <c r="I463" s="10"/>
      <c r="J463" s="110"/>
      <c r="M463" s="10"/>
      <c r="N463" s="110"/>
      <c r="Q463" s="10"/>
      <c r="R463" s="110"/>
      <c r="S463" s="108"/>
      <c r="T463" s="108"/>
      <c r="U463" s="10"/>
      <c r="V463" s="110"/>
      <c r="W463" s="189"/>
      <c r="X463" s="203">
        <v>300</v>
      </c>
      <c r="BA463" s="197">
        <f t="shared" si="67"/>
        <v>150</v>
      </c>
      <c r="BC463" s="190">
        <v>300</v>
      </c>
      <c r="BD463" s="185">
        <f t="shared" si="68"/>
        <v>150</v>
      </c>
      <c r="BE463" s="217">
        <f t="shared" si="59"/>
        <v>0</v>
      </c>
      <c r="BF463" s="217">
        <f t="shared" si="60"/>
        <v>0</v>
      </c>
      <c r="BG463" s="108"/>
    </row>
    <row r="464" spans="1:59" s="72" customFormat="1" x14ac:dyDescent="0.3">
      <c r="A464" s="159">
        <f t="shared" si="61"/>
        <v>375</v>
      </c>
      <c r="B464" s="10"/>
      <c r="C464" s="70" t="s">
        <v>624</v>
      </c>
      <c r="D464" s="11"/>
      <c r="H464" s="108"/>
      <c r="I464" s="10"/>
      <c r="J464" s="110"/>
      <c r="M464" s="10"/>
      <c r="N464" s="110"/>
      <c r="Q464" s="10"/>
      <c r="R464" s="110"/>
      <c r="S464" s="108"/>
      <c r="T464" s="108"/>
      <c r="U464" s="10"/>
      <c r="V464" s="110"/>
      <c r="W464" s="189"/>
      <c r="X464" s="203">
        <v>200</v>
      </c>
      <c r="BA464" s="197">
        <f t="shared" si="67"/>
        <v>100</v>
      </c>
      <c r="BC464" s="190">
        <v>200</v>
      </c>
      <c r="BD464" s="185">
        <f t="shared" si="68"/>
        <v>100</v>
      </c>
      <c r="BE464" s="217">
        <f t="shared" si="59"/>
        <v>0</v>
      </c>
      <c r="BF464" s="217">
        <f t="shared" si="60"/>
        <v>0</v>
      </c>
      <c r="BG464" s="108"/>
    </row>
    <row r="465" spans="1:59" s="72" customFormat="1" x14ac:dyDescent="0.3">
      <c r="A465" s="159">
        <f t="shared" si="61"/>
        <v>376</v>
      </c>
      <c r="B465" s="10"/>
      <c r="C465" s="70" t="s">
        <v>625</v>
      </c>
      <c r="D465" s="11"/>
      <c r="H465" s="108"/>
      <c r="I465" s="10"/>
      <c r="J465" s="110"/>
      <c r="M465" s="10"/>
      <c r="N465" s="110"/>
      <c r="Q465" s="10"/>
      <c r="R465" s="110"/>
      <c r="S465" s="108"/>
      <c r="T465" s="108"/>
      <c r="U465" s="10"/>
      <c r="V465" s="110"/>
      <c r="W465" s="189"/>
      <c r="X465" s="203">
        <v>81</v>
      </c>
      <c r="BA465" s="197">
        <f t="shared" si="67"/>
        <v>40.5</v>
      </c>
      <c r="BC465" s="190">
        <v>81</v>
      </c>
      <c r="BD465" s="185">
        <f t="shared" si="68"/>
        <v>40.5</v>
      </c>
      <c r="BE465" s="217">
        <f t="shared" si="59"/>
        <v>0</v>
      </c>
      <c r="BF465" s="217">
        <f t="shared" si="60"/>
        <v>0</v>
      </c>
      <c r="BG465" s="108"/>
    </row>
    <row r="466" spans="1:59" s="72" customFormat="1" x14ac:dyDescent="0.3">
      <c r="A466" s="159">
        <f t="shared" si="61"/>
        <v>377</v>
      </c>
      <c r="B466" s="10"/>
      <c r="C466" s="70" t="s">
        <v>45</v>
      </c>
      <c r="D466" s="11"/>
      <c r="H466" s="108"/>
      <c r="I466" s="10"/>
      <c r="J466" s="110"/>
      <c r="M466" s="10"/>
      <c r="N466" s="110"/>
      <c r="Q466" s="10"/>
      <c r="R466" s="110"/>
      <c r="S466" s="108"/>
      <c r="T466" s="108"/>
      <c r="U466" s="10"/>
      <c r="V466" s="110"/>
      <c r="W466" s="110"/>
      <c r="X466" s="199">
        <v>60</v>
      </c>
      <c r="BA466" s="197">
        <f t="shared" si="67"/>
        <v>30</v>
      </c>
      <c r="BC466" s="162">
        <v>60</v>
      </c>
      <c r="BD466" s="185">
        <f t="shared" si="68"/>
        <v>30</v>
      </c>
      <c r="BE466" s="217">
        <f t="shared" si="59"/>
        <v>0</v>
      </c>
      <c r="BF466" s="217">
        <f t="shared" si="60"/>
        <v>0</v>
      </c>
      <c r="BG466" s="108"/>
    </row>
    <row r="467" spans="1:59" s="72" customFormat="1" x14ac:dyDescent="0.3">
      <c r="A467" s="159">
        <f t="shared" si="61"/>
        <v>378</v>
      </c>
      <c r="B467" s="10"/>
      <c r="C467" s="70" t="s">
        <v>626</v>
      </c>
      <c r="D467" s="11"/>
      <c r="H467" s="108"/>
      <c r="I467" s="10"/>
      <c r="J467" s="110"/>
      <c r="M467" s="10"/>
      <c r="N467" s="110"/>
      <c r="Q467" s="10"/>
      <c r="R467" s="110"/>
      <c r="S467" s="108"/>
      <c r="T467" s="108"/>
      <c r="U467" s="10"/>
      <c r="V467" s="110"/>
      <c r="W467" s="110"/>
      <c r="X467" s="199">
        <v>18</v>
      </c>
      <c r="BA467" s="197">
        <f t="shared" si="67"/>
        <v>9</v>
      </c>
      <c r="BC467" s="162">
        <v>18</v>
      </c>
      <c r="BD467" s="185">
        <f t="shared" si="68"/>
        <v>9</v>
      </c>
      <c r="BE467" s="217">
        <f t="shared" si="59"/>
        <v>0</v>
      </c>
      <c r="BF467" s="217">
        <f t="shared" si="60"/>
        <v>0</v>
      </c>
      <c r="BG467" s="108"/>
    </row>
    <row r="468" spans="1:59" s="72" customFormat="1" x14ac:dyDescent="0.3">
      <c r="A468" s="159">
        <f t="shared" si="61"/>
        <v>379</v>
      </c>
      <c r="B468" s="10"/>
      <c r="C468" s="70" t="s">
        <v>627</v>
      </c>
      <c r="D468" s="11"/>
      <c r="H468" s="108"/>
      <c r="I468" s="10"/>
      <c r="J468" s="110"/>
      <c r="M468" s="10"/>
      <c r="N468" s="110"/>
      <c r="Q468" s="10"/>
      <c r="R468" s="110"/>
      <c r="S468" s="108"/>
      <c r="T468" s="108"/>
      <c r="U468" s="10"/>
      <c r="V468" s="110"/>
      <c r="W468" s="110"/>
      <c r="X468" s="199">
        <v>194</v>
      </c>
      <c r="BA468" s="197">
        <f t="shared" si="67"/>
        <v>97</v>
      </c>
      <c r="BC468" s="160"/>
      <c r="BD468" s="134"/>
      <c r="BE468" s="217">
        <f t="shared" si="59"/>
        <v>194</v>
      </c>
      <c r="BF468" s="217">
        <f t="shared" si="60"/>
        <v>97</v>
      </c>
      <c r="BG468" s="108"/>
    </row>
    <row r="469" spans="1:59" s="72" customFormat="1" x14ac:dyDescent="0.3">
      <c r="A469" s="159">
        <f t="shared" si="61"/>
        <v>380</v>
      </c>
      <c r="B469" s="10"/>
      <c r="C469" s="70" t="s">
        <v>628</v>
      </c>
      <c r="D469" s="11"/>
      <c r="H469" s="108"/>
      <c r="I469" s="10"/>
      <c r="J469" s="110"/>
      <c r="M469" s="10"/>
      <c r="N469" s="110"/>
      <c r="Q469" s="10"/>
      <c r="R469" s="110"/>
      <c r="S469" s="108"/>
      <c r="T469" s="108"/>
      <c r="U469" s="10"/>
      <c r="V469" s="110"/>
      <c r="W469" s="110"/>
      <c r="X469" s="199">
        <v>80</v>
      </c>
      <c r="BA469" s="197">
        <f t="shared" si="67"/>
        <v>40</v>
      </c>
      <c r="BC469" s="162">
        <v>80</v>
      </c>
      <c r="BD469" s="185">
        <f t="shared" si="68"/>
        <v>40</v>
      </c>
      <c r="BE469" s="217">
        <f t="shared" si="59"/>
        <v>0</v>
      </c>
      <c r="BF469" s="217">
        <f t="shared" si="60"/>
        <v>0</v>
      </c>
      <c r="BG469" s="108"/>
    </row>
    <row r="470" spans="1:59" s="72" customFormat="1" x14ac:dyDescent="0.3">
      <c r="A470" s="159">
        <f t="shared" si="61"/>
        <v>381</v>
      </c>
      <c r="B470" s="10"/>
      <c r="C470" s="70" t="s">
        <v>629</v>
      </c>
      <c r="D470" s="11"/>
      <c r="H470" s="108"/>
      <c r="I470" s="10"/>
      <c r="J470" s="110"/>
      <c r="M470" s="10"/>
      <c r="N470" s="110"/>
      <c r="Q470" s="10"/>
      <c r="R470" s="110"/>
      <c r="S470" s="108"/>
      <c r="T470" s="108"/>
      <c r="U470" s="10"/>
      <c r="V470" s="110"/>
      <c r="W470" s="110"/>
      <c r="X470" s="199">
        <v>44</v>
      </c>
      <c r="BA470" s="197">
        <f t="shared" si="67"/>
        <v>22</v>
      </c>
      <c r="BC470" s="162">
        <v>44</v>
      </c>
      <c r="BD470" s="185">
        <f t="shared" si="68"/>
        <v>22</v>
      </c>
      <c r="BE470" s="217">
        <f t="shared" si="59"/>
        <v>0</v>
      </c>
      <c r="BF470" s="217">
        <f t="shared" si="60"/>
        <v>0</v>
      </c>
      <c r="BG470" s="108"/>
    </row>
    <row r="471" spans="1:59" s="72" customFormat="1" x14ac:dyDescent="0.3">
      <c r="A471" s="159">
        <f t="shared" si="61"/>
        <v>382</v>
      </c>
      <c r="B471" s="10"/>
      <c r="C471" s="70" t="s">
        <v>630</v>
      </c>
      <c r="D471" s="11"/>
      <c r="H471" s="108"/>
      <c r="I471" s="10"/>
      <c r="J471" s="110"/>
      <c r="M471" s="10"/>
      <c r="N471" s="110"/>
      <c r="Q471" s="10"/>
      <c r="R471" s="110"/>
      <c r="S471" s="108"/>
      <c r="T471" s="108"/>
      <c r="U471" s="10"/>
      <c r="V471" s="110"/>
      <c r="W471" s="110"/>
      <c r="X471" s="199">
        <v>32</v>
      </c>
      <c r="BA471" s="197">
        <f t="shared" si="67"/>
        <v>16</v>
      </c>
      <c r="BC471" s="162">
        <v>32</v>
      </c>
      <c r="BD471" s="185">
        <f t="shared" si="68"/>
        <v>16</v>
      </c>
      <c r="BE471" s="217">
        <f t="shared" si="59"/>
        <v>0</v>
      </c>
      <c r="BF471" s="217">
        <f t="shared" si="60"/>
        <v>0</v>
      </c>
      <c r="BG471" s="108"/>
    </row>
    <row r="472" spans="1:59" s="72" customFormat="1" x14ac:dyDescent="0.3">
      <c r="A472" s="159">
        <f t="shared" si="61"/>
        <v>383</v>
      </c>
      <c r="B472" s="10"/>
      <c r="C472" s="70" t="s">
        <v>631</v>
      </c>
      <c r="D472" s="11"/>
      <c r="H472" s="108"/>
      <c r="I472" s="10"/>
      <c r="J472" s="110"/>
      <c r="M472" s="10"/>
      <c r="N472" s="110"/>
      <c r="Q472" s="10"/>
      <c r="R472" s="110"/>
      <c r="S472" s="108"/>
      <c r="T472" s="108"/>
      <c r="U472" s="10"/>
      <c r="V472" s="110"/>
      <c r="W472" s="110"/>
      <c r="X472" s="199">
        <v>61</v>
      </c>
      <c r="BA472" s="197">
        <f t="shared" si="67"/>
        <v>30.5</v>
      </c>
      <c r="BC472" s="162">
        <v>61</v>
      </c>
      <c r="BD472" s="185">
        <f t="shared" si="68"/>
        <v>30.5</v>
      </c>
      <c r="BE472" s="217">
        <f t="shared" si="59"/>
        <v>0</v>
      </c>
      <c r="BF472" s="217">
        <f t="shared" si="60"/>
        <v>0</v>
      </c>
      <c r="BG472" s="108"/>
    </row>
    <row r="473" spans="1:59" s="72" customFormat="1" x14ac:dyDescent="0.3">
      <c r="A473" s="159">
        <f t="shared" si="61"/>
        <v>384</v>
      </c>
      <c r="B473" s="10"/>
      <c r="C473" s="70" t="s">
        <v>46</v>
      </c>
      <c r="D473" s="11"/>
      <c r="H473" s="108"/>
      <c r="I473" s="10"/>
      <c r="J473" s="110"/>
      <c r="M473" s="10"/>
      <c r="N473" s="110"/>
      <c r="Q473" s="10"/>
      <c r="R473" s="110"/>
      <c r="S473" s="108"/>
      <c r="T473" s="108"/>
      <c r="U473" s="10"/>
      <c r="V473" s="110"/>
      <c r="W473" s="110"/>
      <c r="X473" s="199">
        <v>12</v>
      </c>
      <c r="BA473" s="197">
        <f t="shared" si="67"/>
        <v>6</v>
      </c>
      <c r="BC473" s="162">
        <v>12</v>
      </c>
      <c r="BD473" s="185">
        <f t="shared" si="68"/>
        <v>6</v>
      </c>
      <c r="BE473" s="217">
        <f t="shared" si="59"/>
        <v>0</v>
      </c>
      <c r="BF473" s="217">
        <f t="shared" si="60"/>
        <v>0</v>
      </c>
      <c r="BG473" s="108"/>
    </row>
    <row r="474" spans="1:59" s="72" customFormat="1" x14ac:dyDescent="0.3">
      <c r="A474" s="159">
        <f t="shared" si="61"/>
        <v>385</v>
      </c>
      <c r="B474" s="10"/>
      <c r="C474" s="70" t="s">
        <v>632</v>
      </c>
      <c r="D474" s="11"/>
      <c r="H474" s="108"/>
      <c r="I474" s="10"/>
      <c r="J474" s="110"/>
      <c r="M474" s="10"/>
      <c r="N474" s="110"/>
      <c r="Q474" s="10"/>
      <c r="R474" s="110"/>
      <c r="S474" s="108"/>
      <c r="T474" s="108"/>
      <c r="U474" s="10"/>
      <c r="V474" s="110"/>
      <c r="W474" s="110"/>
      <c r="X474" s="199">
        <v>8</v>
      </c>
      <c r="BA474" s="197">
        <f t="shared" si="67"/>
        <v>4</v>
      </c>
      <c r="BC474" s="162">
        <v>8</v>
      </c>
      <c r="BD474" s="185">
        <f t="shared" si="68"/>
        <v>4</v>
      </c>
      <c r="BE474" s="217">
        <f t="shared" ref="BE474:BE537" si="69">X474-BC474+AZ474</f>
        <v>0</v>
      </c>
      <c r="BF474" s="217">
        <f t="shared" si="60"/>
        <v>0</v>
      </c>
      <c r="BG474" s="108"/>
    </row>
    <row r="475" spans="1:59" s="72" customFormat="1" x14ac:dyDescent="0.3">
      <c r="A475" s="159">
        <f t="shared" si="61"/>
        <v>386</v>
      </c>
      <c r="B475" s="10"/>
      <c r="C475" s="70" t="s">
        <v>633</v>
      </c>
      <c r="D475" s="11"/>
      <c r="H475" s="108"/>
      <c r="I475" s="10"/>
      <c r="J475" s="110"/>
      <c r="M475" s="10"/>
      <c r="N475" s="110"/>
      <c r="Q475" s="10"/>
      <c r="R475" s="110"/>
      <c r="S475" s="108"/>
      <c r="T475" s="108"/>
      <c r="U475" s="10"/>
      <c r="V475" s="110"/>
      <c r="W475" s="110"/>
      <c r="X475" s="199">
        <v>12</v>
      </c>
      <c r="BA475" s="197">
        <f t="shared" si="67"/>
        <v>6</v>
      </c>
      <c r="BC475" s="162">
        <v>12</v>
      </c>
      <c r="BD475" s="185">
        <f t="shared" si="68"/>
        <v>6</v>
      </c>
      <c r="BE475" s="217">
        <f t="shared" si="69"/>
        <v>0</v>
      </c>
      <c r="BF475" s="217">
        <f t="shared" ref="BF475:BF538" si="70">BE475/2</f>
        <v>0</v>
      </c>
      <c r="BG475" s="108"/>
    </row>
    <row r="476" spans="1:59" s="72" customFormat="1" x14ac:dyDescent="0.3">
      <c r="A476" s="159">
        <f t="shared" ref="A476:A539" si="71">A475+1</f>
        <v>387</v>
      </c>
      <c r="B476" s="10"/>
      <c r="C476" s="70" t="s">
        <v>634</v>
      </c>
      <c r="D476" s="11"/>
      <c r="H476" s="108"/>
      <c r="I476" s="10"/>
      <c r="J476" s="110"/>
      <c r="M476" s="10"/>
      <c r="N476" s="110"/>
      <c r="Q476" s="10"/>
      <c r="R476" s="110"/>
      <c r="S476" s="108"/>
      <c r="T476" s="108"/>
      <c r="U476" s="10"/>
      <c r="V476" s="110"/>
      <c r="W476" s="110"/>
      <c r="X476" s="199">
        <v>47</v>
      </c>
      <c r="BA476" s="197">
        <f t="shared" si="67"/>
        <v>23.5</v>
      </c>
      <c r="BC476" s="162">
        <v>47</v>
      </c>
      <c r="BD476" s="185">
        <f t="shared" si="68"/>
        <v>23.5</v>
      </c>
      <c r="BE476" s="217">
        <f t="shared" si="69"/>
        <v>0</v>
      </c>
      <c r="BF476" s="217">
        <f t="shared" si="70"/>
        <v>0</v>
      </c>
      <c r="BG476" s="108"/>
    </row>
    <row r="477" spans="1:59" s="72" customFormat="1" x14ac:dyDescent="0.3">
      <c r="A477" s="159">
        <f t="shared" si="71"/>
        <v>388</v>
      </c>
      <c r="B477" s="10"/>
      <c r="C477" s="70" t="s">
        <v>635</v>
      </c>
      <c r="D477" s="11"/>
      <c r="H477" s="108"/>
      <c r="I477" s="10"/>
      <c r="J477" s="110"/>
      <c r="M477" s="10"/>
      <c r="N477" s="110"/>
      <c r="Q477" s="10"/>
      <c r="R477" s="110"/>
      <c r="S477" s="108"/>
      <c r="T477" s="108"/>
      <c r="U477" s="10"/>
      <c r="V477" s="110"/>
      <c r="W477" s="110"/>
      <c r="X477" s="199">
        <v>9</v>
      </c>
      <c r="BA477" s="197">
        <f t="shared" si="67"/>
        <v>4.5</v>
      </c>
      <c r="BC477" s="162">
        <v>9</v>
      </c>
      <c r="BD477" s="185">
        <f t="shared" si="68"/>
        <v>4.5</v>
      </c>
      <c r="BE477" s="217">
        <f t="shared" si="69"/>
        <v>0</v>
      </c>
      <c r="BF477" s="217">
        <f t="shared" si="70"/>
        <v>0</v>
      </c>
      <c r="BG477" s="108"/>
    </row>
    <row r="478" spans="1:59" s="72" customFormat="1" x14ac:dyDescent="0.3">
      <c r="A478" s="159">
        <f t="shared" si="71"/>
        <v>389</v>
      </c>
      <c r="B478" s="10"/>
      <c r="C478" s="70" t="s">
        <v>636</v>
      </c>
      <c r="D478" s="11"/>
      <c r="H478" s="108"/>
      <c r="I478" s="10"/>
      <c r="J478" s="110"/>
      <c r="M478" s="10"/>
      <c r="N478" s="110"/>
      <c r="Q478" s="10"/>
      <c r="R478" s="110"/>
      <c r="S478" s="108"/>
      <c r="T478" s="108"/>
      <c r="U478" s="10"/>
      <c r="V478" s="110"/>
      <c r="W478" s="110"/>
      <c r="X478" s="199">
        <v>6</v>
      </c>
      <c r="BA478" s="197">
        <f t="shared" si="67"/>
        <v>3</v>
      </c>
      <c r="BC478" s="162">
        <v>6</v>
      </c>
      <c r="BD478" s="185">
        <f t="shared" si="68"/>
        <v>3</v>
      </c>
      <c r="BE478" s="217">
        <f t="shared" si="69"/>
        <v>0</v>
      </c>
      <c r="BF478" s="217">
        <f t="shared" si="70"/>
        <v>0</v>
      </c>
      <c r="BG478" s="108"/>
    </row>
    <row r="479" spans="1:59" s="72" customFormat="1" x14ac:dyDescent="0.3">
      <c r="A479" s="159">
        <f t="shared" si="71"/>
        <v>390</v>
      </c>
      <c r="B479" s="10"/>
      <c r="C479" s="70" t="s">
        <v>637</v>
      </c>
      <c r="D479" s="11"/>
      <c r="H479" s="108"/>
      <c r="I479" s="10"/>
      <c r="J479" s="110"/>
      <c r="M479" s="10"/>
      <c r="N479" s="110"/>
      <c r="Q479" s="10"/>
      <c r="R479" s="110"/>
      <c r="S479" s="108"/>
      <c r="T479" s="108"/>
      <c r="U479" s="10"/>
      <c r="V479" s="110"/>
      <c r="W479" s="110"/>
      <c r="X479" s="199">
        <v>36</v>
      </c>
      <c r="BA479" s="197">
        <f t="shared" si="67"/>
        <v>18</v>
      </c>
      <c r="BC479" s="162">
        <v>36</v>
      </c>
      <c r="BD479" s="185">
        <f t="shared" si="68"/>
        <v>18</v>
      </c>
      <c r="BE479" s="217">
        <f t="shared" si="69"/>
        <v>0</v>
      </c>
      <c r="BF479" s="217">
        <f t="shared" si="70"/>
        <v>0</v>
      </c>
      <c r="BG479" s="108"/>
    </row>
    <row r="480" spans="1:59" s="72" customFormat="1" x14ac:dyDescent="0.3">
      <c r="A480" s="159">
        <f t="shared" si="71"/>
        <v>391</v>
      </c>
      <c r="B480" s="10"/>
      <c r="C480" s="70" t="s">
        <v>637</v>
      </c>
      <c r="D480" s="11"/>
      <c r="H480" s="108"/>
      <c r="I480" s="10"/>
      <c r="J480" s="110"/>
      <c r="M480" s="10"/>
      <c r="N480" s="110"/>
      <c r="Q480" s="10"/>
      <c r="R480" s="110"/>
      <c r="S480" s="108"/>
      <c r="T480" s="108"/>
      <c r="U480" s="10"/>
      <c r="V480" s="110"/>
      <c r="W480" s="110"/>
      <c r="X480" s="199">
        <v>47</v>
      </c>
      <c r="BA480" s="197">
        <f t="shared" si="67"/>
        <v>23.5</v>
      </c>
      <c r="BC480" s="162">
        <v>47</v>
      </c>
      <c r="BD480" s="185">
        <f t="shared" si="68"/>
        <v>23.5</v>
      </c>
      <c r="BE480" s="217">
        <f t="shared" si="69"/>
        <v>0</v>
      </c>
      <c r="BF480" s="217">
        <f t="shared" si="70"/>
        <v>0</v>
      </c>
      <c r="BG480" s="108"/>
    </row>
    <row r="481" spans="1:59" s="72" customFormat="1" x14ac:dyDescent="0.3">
      <c r="A481" s="159">
        <f t="shared" si="71"/>
        <v>392</v>
      </c>
      <c r="B481" s="10"/>
      <c r="C481" s="70" t="s">
        <v>638</v>
      </c>
      <c r="D481" s="11"/>
      <c r="H481" s="108"/>
      <c r="I481" s="10"/>
      <c r="J481" s="110"/>
      <c r="M481" s="10"/>
      <c r="N481" s="110"/>
      <c r="Q481" s="10"/>
      <c r="R481" s="110"/>
      <c r="S481" s="108"/>
      <c r="T481" s="108"/>
      <c r="U481" s="10"/>
      <c r="V481" s="110"/>
      <c r="W481" s="110"/>
      <c r="X481" s="199">
        <v>126</v>
      </c>
      <c r="BA481" s="197">
        <f t="shared" si="67"/>
        <v>63</v>
      </c>
      <c r="BC481" s="162">
        <v>126</v>
      </c>
      <c r="BD481" s="185">
        <f t="shared" si="68"/>
        <v>63</v>
      </c>
      <c r="BE481" s="217">
        <f t="shared" si="69"/>
        <v>0</v>
      </c>
      <c r="BF481" s="217">
        <f t="shared" si="70"/>
        <v>0</v>
      </c>
      <c r="BG481" s="108"/>
    </row>
    <row r="482" spans="1:59" s="72" customFormat="1" x14ac:dyDescent="0.3">
      <c r="A482" s="159">
        <f t="shared" si="71"/>
        <v>393</v>
      </c>
      <c r="B482" s="10"/>
      <c r="C482" s="70" t="s">
        <v>639</v>
      </c>
      <c r="D482" s="11"/>
      <c r="H482" s="108"/>
      <c r="I482" s="10"/>
      <c r="J482" s="110"/>
      <c r="M482" s="10"/>
      <c r="N482" s="110"/>
      <c r="Q482" s="10"/>
      <c r="R482" s="110"/>
      <c r="S482" s="108"/>
      <c r="T482" s="108"/>
      <c r="U482" s="10"/>
      <c r="V482" s="110"/>
      <c r="W482" s="110"/>
      <c r="X482" s="199">
        <v>126</v>
      </c>
      <c r="BA482" s="197">
        <f t="shared" si="67"/>
        <v>63</v>
      </c>
      <c r="BC482" s="162">
        <v>126</v>
      </c>
      <c r="BD482" s="185">
        <f t="shared" si="68"/>
        <v>63</v>
      </c>
      <c r="BE482" s="217">
        <f t="shared" si="69"/>
        <v>0</v>
      </c>
      <c r="BF482" s="217">
        <f t="shared" si="70"/>
        <v>0</v>
      </c>
      <c r="BG482" s="108"/>
    </row>
    <row r="483" spans="1:59" s="72" customFormat="1" x14ac:dyDescent="0.3">
      <c r="A483" s="159">
        <f t="shared" si="71"/>
        <v>394</v>
      </c>
      <c r="B483" s="10"/>
      <c r="C483" s="70" t="s">
        <v>640</v>
      </c>
      <c r="D483" s="11"/>
      <c r="H483" s="108"/>
      <c r="I483" s="10"/>
      <c r="J483" s="110"/>
      <c r="M483" s="10"/>
      <c r="N483" s="110"/>
      <c r="Q483" s="10"/>
      <c r="R483" s="110"/>
      <c r="S483" s="108"/>
      <c r="T483" s="108"/>
      <c r="U483" s="10"/>
      <c r="V483" s="110"/>
      <c r="W483" s="132"/>
      <c r="X483" s="202">
        <v>36</v>
      </c>
      <c r="BA483" s="197">
        <f t="shared" si="67"/>
        <v>18</v>
      </c>
      <c r="BC483" s="188">
        <v>36</v>
      </c>
      <c r="BD483" s="185">
        <f t="shared" si="68"/>
        <v>18</v>
      </c>
      <c r="BE483" s="217">
        <f t="shared" si="69"/>
        <v>0</v>
      </c>
      <c r="BF483" s="217">
        <f t="shared" si="70"/>
        <v>0</v>
      </c>
      <c r="BG483" s="108"/>
    </row>
    <row r="484" spans="1:59" s="72" customFormat="1" x14ac:dyDescent="0.3">
      <c r="A484" s="159">
        <f t="shared" si="71"/>
        <v>395</v>
      </c>
      <c r="B484" s="10"/>
      <c r="C484" s="70" t="s">
        <v>641</v>
      </c>
      <c r="D484" s="11"/>
      <c r="H484" s="108"/>
      <c r="I484" s="10"/>
      <c r="J484" s="110"/>
      <c r="M484" s="10"/>
      <c r="N484" s="110"/>
      <c r="Q484" s="10"/>
      <c r="R484" s="110"/>
      <c r="S484" s="108"/>
      <c r="T484" s="108"/>
      <c r="U484" s="10"/>
      <c r="V484" s="110"/>
      <c r="W484" s="110"/>
      <c r="X484" s="199">
        <v>54</v>
      </c>
      <c r="BA484" s="197">
        <f t="shared" si="67"/>
        <v>27</v>
      </c>
      <c r="BC484" s="162">
        <v>54</v>
      </c>
      <c r="BD484" s="185">
        <f t="shared" si="68"/>
        <v>27</v>
      </c>
      <c r="BE484" s="217">
        <f t="shared" si="69"/>
        <v>0</v>
      </c>
      <c r="BF484" s="217">
        <f t="shared" si="70"/>
        <v>0</v>
      </c>
      <c r="BG484" s="108"/>
    </row>
    <row r="485" spans="1:59" s="72" customFormat="1" x14ac:dyDescent="0.3">
      <c r="A485" s="159">
        <f t="shared" si="71"/>
        <v>396</v>
      </c>
      <c r="B485" s="10"/>
      <c r="C485" s="70" t="s">
        <v>642</v>
      </c>
      <c r="D485" s="11"/>
      <c r="H485" s="108"/>
      <c r="I485" s="10"/>
      <c r="J485" s="110"/>
      <c r="M485" s="10"/>
      <c r="N485" s="110"/>
      <c r="Q485" s="10"/>
      <c r="R485" s="110"/>
      <c r="S485" s="108"/>
      <c r="T485" s="108"/>
      <c r="U485" s="10"/>
      <c r="V485" s="110"/>
      <c r="W485" s="110"/>
      <c r="X485" s="199">
        <v>40</v>
      </c>
      <c r="BA485" s="197">
        <f t="shared" si="67"/>
        <v>20</v>
      </c>
      <c r="BC485" s="162">
        <v>40</v>
      </c>
      <c r="BD485" s="185">
        <f t="shared" si="68"/>
        <v>20</v>
      </c>
      <c r="BE485" s="217">
        <f t="shared" si="69"/>
        <v>0</v>
      </c>
      <c r="BF485" s="217">
        <f t="shared" si="70"/>
        <v>0</v>
      </c>
      <c r="BG485" s="108"/>
    </row>
    <row r="486" spans="1:59" s="72" customFormat="1" x14ac:dyDescent="0.3">
      <c r="A486" s="159">
        <f t="shared" si="71"/>
        <v>397</v>
      </c>
      <c r="B486" s="10"/>
      <c r="C486" s="70" t="s">
        <v>643</v>
      </c>
      <c r="D486" s="11"/>
      <c r="H486" s="108"/>
      <c r="I486" s="10"/>
      <c r="J486" s="110"/>
      <c r="M486" s="10"/>
      <c r="N486" s="110"/>
      <c r="Q486" s="10"/>
      <c r="R486" s="110"/>
      <c r="S486" s="108"/>
      <c r="T486" s="108"/>
      <c r="U486" s="10"/>
      <c r="V486" s="110"/>
      <c r="W486" s="110"/>
      <c r="X486" s="199">
        <v>14</v>
      </c>
      <c r="BA486" s="197">
        <f t="shared" si="67"/>
        <v>7</v>
      </c>
      <c r="BC486" s="162">
        <v>14</v>
      </c>
      <c r="BD486" s="185">
        <f t="shared" si="68"/>
        <v>7</v>
      </c>
      <c r="BE486" s="217">
        <f t="shared" si="69"/>
        <v>0</v>
      </c>
      <c r="BF486" s="217">
        <f t="shared" si="70"/>
        <v>0</v>
      </c>
      <c r="BG486" s="108"/>
    </row>
    <row r="487" spans="1:59" s="72" customFormat="1" x14ac:dyDescent="0.3">
      <c r="A487" s="159">
        <f t="shared" si="71"/>
        <v>398</v>
      </c>
      <c r="B487" s="10"/>
      <c r="C487" s="70" t="s">
        <v>644</v>
      </c>
      <c r="D487" s="11"/>
      <c r="H487" s="108"/>
      <c r="I487" s="10"/>
      <c r="J487" s="110"/>
      <c r="M487" s="10"/>
      <c r="N487" s="110"/>
      <c r="Q487" s="10"/>
      <c r="R487" s="110"/>
      <c r="S487" s="108"/>
      <c r="T487" s="108"/>
      <c r="U487" s="10"/>
      <c r="V487" s="110"/>
      <c r="W487" s="110"/>
      <c r="X487" s="199">
        <v>287</v>
      </c>
      <c r="BA487" s="197">
        <f t="shared" si="67"/>
        <v>143.5</v>
      </c>
      <c r="BC487" s="12">
        <v>287</v>
      </c>
      <c r="BD487" s="185">
        <f t="shared" si="68"/>
        <v>143.5</v>
      </c>
      <c r="BE487" s="217">
        <f t="shared" si="69"/>
        <v>0</v>
      </c>
      <c r="BF487" s="217">
        <f t="shared" si="70"/>
        <v>0</v>
      </c>
      <c r="BG487" s="108"/>
    </row>
    <row r="488" spans="1:59" s="72" customFormat="1" x14ac:dyDescent="0.3">
      <c r="A488" s="159">
        <f t="shared" si="71"/>
        <v>399</v>
      </c>
      <c r="B488" s="10"/>
      <c r="C488" s="70" t="s">
        <v>645</v>
      </c>
      <c r="D488" s="11"/>
      <c r="H488" s="108"/>
      <c r="I488" s="10"/>
      <c r="J488" s="110"/>
      <c r="M488" s="10"/>
      <c r="N488" s="110"/>
      <c r="Q488" s="10"/>
      <c r="R488" s="110"/>
      <c r="S488" s="108"/>
      <c r="T488" s="108"/>
      <c r="U488" s="10"/>
      <c r="V488" s="110"/>
      <c r="W488" s="110"/>
      <c r="X488" s="199">
        <v>160</v>
      </c>
      <c r="BA488" s="197">
        <f t="shared" si="67"/>
        <v>80</v>
      </c>
      <c r="BC488" s="162">
        <v>160</v>
      </c>
      <c r="BD488" s="185">
        <f t="shared" si="68"/>
        <v>80</v>
      </c>
      <c r="BE488" s="217">
        <f t="shared" si="69"/>
        <v>0</v>
      </c>
      <c r="BF488" s="217">
        <f t="shared" si="70"/>
        <v>0</v>
      </c>
      <c r="BG488" s="108"/>
    </row>
    <row r="489" spans="1:59" s="72" customFormat="1" x14ac:dyDescent="0.3">
      <c r="A489" s="159">
        <f t="shared" si="71"/>
        <v>400</v>
      </c>
      <c r="B489" s="10"/>
      <c r="C489" s="70" t="s">
        <v>646</v>
      </c>
      <c r="D489" s="11"/>
      <c r="H489" s="108"/>
      <c r="I489" s="10"/>
      <c r="J489" s="110"/>
      <c r="M489" s="10"/>
      <c r="N489" s="110"/>
      <c r="Q489" s="10"/>
      <c r="R489" s="110"/>
      <c r="S489" s="108"/>
      <c r="T489" s="108"/>
      <c r="U489" s="10"/>
      <c r="V489" s="110"/>
      <c r="W489" s="110"/>
      <c r="X489" s="204">
        <v>100</v>
      </c>
      <c r="BA489" s="197">
        <f t="shared" si="67"/>
        <v>50</v>
      </c>
      <c r="BC489" s="81">
        <v>100</v>
      </c>
      <c r="BD489" s="185">
        <f t="shared" si="68"/>
        <v>50</v>
      </c>
      <c r="BE489" s="217">
        <f t="shared" si="69"/>
        <v>0</v>
      </c>
      <c r="BF489" s="217">
        <f t="shared" si="70"/>
        <v>0</v>
      </c>
      <c r="BG489" s="108"/>
    </row>
    <row r="490" spans="1:59" x14ac:dyDescent="0.3">
      <c r="A490" s="21">
        <f t="shared" si="71"/>
        <v>401</v>
      </c>
      <c r="B490" s="82">
        <v>11370078</v>
      </c>
      <c r="C490" s="56" t="s">
        <v>647</v>
      </c>
      <c r="D490" s="11"/>
      <c r="E490" s="1"/>
      <c r="F490" s="1"/>
      <c r="H490" s="7"/>
      <c r="J490" s="8"/>
      <c r="M490" s="6"/>
      <c r="N490" s="8"/>
      <c r="Q490" s="6"/>
      <c r="R490" s="8"/>
      <c r="S490" s="7"/>
      <c r="T490" s="7"/>
      <c r="U490" s="6"/>
      <c r="V490" s="8"/>
      <c r="W490" s="8"/>
      <c r="X490" s="199">
        <v>630</v>
      </c>
      <c r="BA490" s="197">
        <f t="shared" si="67"/>
        <v>315</v>
      </c>
      <c r="BD490" s="22"/>
      <c r="BE490" s="217">
        <f t="shared" si="69"/>
        <v>630</v>
      </c>
      <c r="BF490" s="217">
        <f t="shared" si="70"/>
        <v>315</v>
      </c>
      <c r="BG490" s="7"/>
    </row>
    <row r="491" spans="1:59" x14ac:dyDescent="0.3">
      <c r="A491" s="21">
        <f t="shared" si="71"/>
        <v>402</v>
      </c>
      <c r="B491" s="83">
        <v>11370079</v>
      </c>
      <c r="C491" s="56" t="s">
        <v>648</v>
      </c>
      <c r="D491" s="11"/>
      <c r="E491" s="1"/>
      <c r="F491" s="1"/>
      <c r="H491" s="7"/>
      <c r="J491" s="8"/>
      <c r="M491" s="6"/>
      <c r="N491" s="8"/>
      <c r="Q491" s="6"/>
      <c r="R491" s="8"/>
      <c r="S491" s="7"/>
      <c r="T491" s="7"/>
      <c r="U491" s="6"/>
      <c r="V491" s="8"/>
      <c r="W491" s="8"/>
      <c r="X491" s="199">
        <v>414</v>
      </c>
      <c r="BA491" s="197">
        <f t="shared" si="67"/>
        <v>207</v>
      </c>
      <c r="BD491" s="22"/>
      <c r="BE491" s="217">
        <f t="shared" si="69"/>
        <v>414</v>
      </c>
      <c r="BF491" s="217">
        <f t="shared" si="70"/>
        <v>207</v>
      </c>
      <c r="BG491" s="7"/>
    </row>
    <row r="492" spans="1:59" x14ac:dyDescent="0.3">
      <c r="A492" s="21">
        <f t="shared" si="71"/>
        <v>403</v>
      </c>
      <c r="B492" s="83">
        <v>11370080</v>
      </c>
      <c r="C492" s="56" t="s">
        <v>649</v>
      </c>
      <c r="D492" s="11"/>
      <c r="E492" s="1"/>
      <c r="F492" s="1"/>
      <c r="H492" s="7"/>
      <c r="J492" s="8"/>
      <c r="M492" s="6"/>
      <c r="N492" s="8"/>
      <c r="Q492" s="6"/>
      <c r="R492" s="8"/>
      <c r="S492" s="7"/>
      <c r="T492" s="7"/>
      <c r="U492" s="6"/>
      <c r="V492" s="8"/>
      <c r="W492" s="8"/>
      <c r="X492" s="199">
        <v>553</v>
      </c>
      <c r="BA492" s="197">
        <f t="shared" si="67"/>
        <v>276.5</v>
      </c>
      <c r="BD492" s="22"/>
      <c r="BE492" s="217">
        <f t="shared" si="69"/>
        <v>553</v>
      </c>
      <c r="BF492" s="217">
        <f t="shared" si="70"/>
        <v>276.5</v>
      </c>
      <c r="BG492" s="7"/>
    </row>
    <row r="493" spans="1:59" x14ac:dyDescent="0.3">
      <c r="A493" s="21">
        <f t="shared" si="71"/>
        <v>404</v>
      </c>
      <c r="B493" s="83" t="s">
        <v>650</v>
      </c>
      <c r="C493" s="56" t="s">
        <v>651</v>
      </c>
      <c r="D493" s="11"/>
      <c r="E493" s="1"/>
      <c r="F493" s="1"/>
      <c r="H493" s="7"/>
      <c r="J493" s="8"/>
      <c r="M493" s="6"/>
      <c r="N493" s="8"/>
      <c r="Q493" s="6"/>
      <c r="R493" s="8"/>
      <c r="S493" s="7"/>
      <c r="T493" s="7"/>
      <c r="U493" s="6"/>
      <c r="V493" s="8"/>
      <c r="W493" s="8"/>
      <c r="X493" s="199">
        <v>190</v>
      </c>
      <c r="BA493" s="197">
        <f t="shared" si="67"/>
        <v>95</v>
      </c>
      <c r="BD493" s="22"/>
      <c r="BE493" s="217">
        <f t="shared" si="69"/>
        <v>190</v>
      </c>
      <c r="BF493" s="217">
        <f t="shared" si="70"/>
        <v>95</v>
      </c>
      <c r="BG493" s="7"/>
    </row>
    <row r="494" spans="1:59" ht="16.5" customHeight="1" x14ac:dyDescent="0.3">
      <c r="A494" s="21">
        <f t="shared" si="71"/>
        <v>405</v>
      </c>
      <c r="B494" s="83" t="s">
        <v>652</v>
      </c>
      <c r="C494" s="56" t="s">
        <v>651</v>
      </c>
      <c r="D494" s="11"/>
      <c r="E494" s="1"/>
      <c r="F494" s="1"/>
      <c r="H494" s="7"/>
      <c r="J494" s="8"/>
      <c r="M494" s="6"/>
      <c r="N494" s="8"/>
      <c r="Q494" s="6"/>
      <c r="R494" s="8"/>
      <c r="S494" s="7"/>
      <c r="T494" s="7"/>
      <c r="U494" s="6"/>
      <c r="V494" s="8"/>
      <c r="W494" s="8"/>
      <c r="X494" s="199">
        <v>300</v>
      </c>
      <c r="BA494" s="197">
        <f t="shared" si="67"/>
        <v>150</v>
      </c>
      <c r="BD494" s="22"/>
      <c r="BE494" s="217">
        <f t="shared" si="69"/>
        <v>300</v>
      </c>
      <c r="BF494" s="217">
        <f t="shared" si="70"/>
        <v>150</v>
      </c>
      <c r="BG494" s="7"/>
    </row>
    <row r="495" spans="1:59" x14ac:dyDescent="0.3">
      <c r="A495" s="21">
        <f t="shared" si="71"/>
        <v>406</v>
      </c>
      <c r="B495" s="84">
        <v>11370084</v>
      </c>
      <c r="C495" s="56" t="s">
        <v>653</v>
      </c>
      <c r="D495" s="11"/>
      <c r="E495" s="1"/>
      <c r="F495" s="1"/>
      <c r="H495" s="7"/>
      <c r="J495" s="8"/>
      <c r="M495" s="6"/>
      <c r="N495" s="8"/>
      <c r="Q495" s="6"/>
      <c r="R495" s="8"/>
      <c r="S495" s="7"/>
      <c r="T495" s="7"/>
      <c r="U495" s="6"/>
      <c r="V495" s="8"/>
      <c r="W495" s="8"/>
      <c r="X495" s="199">
        <v>2565</v>
      </c>
      <c r="BA495" s="197">
        <f t="shared" si="67"/>
        <v>1282.5</v>
      </c>
      <c r="BD495" s="22"/>
      <c r="BE495" s="217">
        <f t="shared" si="69"/>
        <v>2565</v>
      </c>
      <c r="BF495" s="217">
        <f t="shared" si="70"/>
        <v>1282.5</v>
      </c>
      <c r="BG495" s="7"/>
    </row>
    <row r="496" spans="1:59" x14ac:dyDescent="0.3">
      <c r="A496" s="21">
        <f t="shared" si="71"/>
        <v>407</v>
      </c>
      <c r="B496" s="84" t="s">
        <v>654</v>
      </c>
      <c r="C496" s="56" t="s">
        <v>38</v>
      </c>
      <c r="D496" s="11"/>
      <c r="E496" s="1"/>
      <c r="F496" s="1"/>
      <c r="H496" s="7"/>
      <c r="J496" s="8"/>
      <c r="M496" s="6"/>
      <c r="N496" s="8"/>
      <c r="Q496" s="6"/>
      <c r="R496" s="8"/>
      <c r="S496" s="7"/>
      <c r="T496" s="7"/>
      <c r="U496" s="6"/>
      <c r="V496" s="8"/>
      <c r="W496" s="8"/>
      <c r="X496" s="204">
        <v>221</v>
      </c>
      <c r="BA496" s="197">
        <f t="shared" si="67"/>
        <v>110.5</v>
      </c>
      <c r="BD496" s="22"/>
      <c r="BE496" s="217">
        <f t="shared" si="69"/>
        <v>221</v>
      </c>
      <c r="BF496" s="217">
        <f t="shared" si="70"/>
        <v>110.5</v>
      </c>
      <c r="BG496" s="7"/>
    </row>
    <row r="497" spans="1:59" x14ac:dyDescent="0.3">
      <c r="A497" s="21">
        <f t="shared" si="71"/>
        <v>408</v>
      </c>
      <c r="B497" s="84" t="s">
        <v>655</v>
      </c>
      <c r="C497" s="63" t="s">
        <v>656</v>
      </c>
      <c r="D497" s="11"/>
      <c r="E497" s="1"/>
      <c r="F497" s="1"/>
      <c r="H497" s="7"/>
      <c r="J497" s="8"/>
      <c r="M497" s="6"/>
      <c r="N497" s="8"/>
      <c r="Q497" s="6"/>
      <c r="R497" s="8"/>
      <c r="S497" s="7"/>
      <c r="T497" s="7"/>
      <c r="U497" s="6"/>
      <c r="V497" s="8"/>
      <c r="W497" s="8"/>
      <c r="X497" s="204">
        <v>324</v>
      </c>
      <c r="BA497" s="197">
        <f t="shared" si="67"/>
        <v>162</v>
      </c>
      <c r="BD497" s="22"/>
      <c r="BE497" s="217">
        <f t="shared" si="69"/>
        <v>324</v>
      </c>
      <c r="BF497" s="217">
        <f t="shared" si="70"/>
        <v>162</v>
      </c>
      <c r="BG497" s="7"/>
    </row>
    <row r="498" spans="1:59" x14ac:dyDescent="0.3">
      <c r="A498" s="21">
        <f t="shared" si="71"/>
        <v>409</v>
      </c>
      <c r="B498" s="84" t="s">
        <v>657</v>
      </c>
      <c r="C498" s="59" t="s">
        <v>656</v>
      </c>
      <c r="D498" s="11"/>
      <c r="E498" s="1"/>
      <c r="F498" s="1"/>
      <c r="H498" s="7"/>
      <c r="J498" s="8"/>
      <c r="M498" s="6"/>
      <c r="N498" s="8"/>
      <c r="Q498" s="6"/>
      <c r="R498" s="8"/>
      <c r="S498" s="7"/>
      <c r="T498" s="7"/>
      <c r="U498" s="6"/>
      <c r="V498" s="8"/>
      <c r="W498" s="8"/>
      <c r="X498" s="204">
        <v>292</v>
      </c>
      <c r="BA498" s="197">
        <f t="shared" si="67"/>
        <v>146</v>
      </c>
      <c r="BD498" s="22"/>
      <c r="BE498" s="217">
        <f t="shared" si="69"/>
        <v>292</v>
      </c>
      <c r="BF498" s="217">
        <f t="shared" si="70"/>
        <v>146</v>
      </c>
      <c r="BG498" s="7"/>
    </row>
    <row r="499" spans="1:59" x14ac:dyDescent="0.3">
      <c r="A499" s="21">
        <f t="shared" si="71"/>
        <v>410</v>
      </c>
      <c r="B499" s="84" t="s">
        <v>658</v>
      </c>
      <c r="C499" s="56" t="s">
        <v>659</v>
      </c>
      <c r="D499" s="11"/>
      <c r="E499" s="1"/>
      <c r="F499" s="1"/>
      <c r="H499" s="7"/>
      <c r="J499" s="8"/>
      <c r="M499" s="6"/>
      <c r="N499" s="8"/>
      <c r="Q499" s="6"/>
      <c r="R499" s="8"/>
      <c r="S499" s="7"/>
      <c r="T499" s="7"/>
      <c r="U499" s="6"/>
      <c r="V499" s="8"/>
      <c r="W499" s="8"/>
      <c r="X499" s="204">
        <v>318</v>
      </c>
      <c r="BA499" s="197">
        <f t="shared" si="67"/>
        <v>159</v>
      </c>
      <c r="BD499" s="22"/>
      <c r="BE499" s="217">
        <f t="shared" si="69"/>
        <v>318</v>
      </c>
      <c r="BF499" s="217">
        <f t="shared" si="70"/>
        <v>159</v>
      </c>
      <c r="BG499" s="7"/>
    </row>
    <row r="500" spans="1:59" x14ac:dyDescent="0.3">
      <c r="A500" s="21">
        <f t="shared" si="71"/>
        <v>411</v>
      </c>
      <c r="B500" s="84" t="s">
        <v>660</v>
      </c>
      <c r="C500" s="56" t="s">
        <v>661</v>
      </c>
      <c r="D500" s="11"/>
      <c r="E500" s="1"/>
      <c r="F500" s="1"/>
      <c r="H500" s="7"/>
      <c r="J500" s="8"/>
      <c r="M500" s="6"/>
      <c r="N500" s="8"/>
      <c r="Q500" s="6"/>
      <c r="R500" s="8"/>
      <c r="S500" s="7"/>
      <c r="T500" s="7"/>
      <c r="U500" s="6"/>
      <c r="V500" s="8"/>
      <c r="W500" s="8"/>
      <c r="X500" s="204">
        <v>316</v>
      </c>
      <c r="BA500" s="197">
        <f t="shared" si="67"/>
        <v>158</v>
      </c>
      <c r="BD500" s="22"/>
      <c r="BE500" s="217">
        <f t="shared" si="69"/>
        <v>316</v>
      </c>
      <c r="BF500" s="217">
        <f t="shared" si="70"/>
        <v>158</v>
      </c>
      <c r="BG500" s="7"/>
    </row>
    <row r="501" spans="1:59" x14ac:dyDescent="0.3">
      <c r="A501" s="21">
        <f t="shared" si="71"/>
        <v>412</v>
      </c>
      <c r="B501" s="84" t="s">
        <v>662</v>
      </c>
      <c r="C501" s="56" t="s">
        <v>663</v>
      </c>
      <c r="D501" s="11"/>
      <c r="E501" s="1"/>
      <c r="F501" s="1"/>
      <c r="H501" s="7"/>
      <c r="J501" s="8"/>
      <c r="M501" s="6"/>
      <c r="N501" s="8"/>
      <c r="Q501" s="6"/>
      <c r="R501" s="8"/>
      <c r="S501" s="7"/>
      <c r="T501" s="7"/>
      <c r="U501" s="6"/>
      <c r="V501" s="8"/>
      <c r="W501" s="8"/>
      <c r="X501" s="204">
        <v>145</v>
      </c>
      <c r="BA501" s="197">
        <f t="shared" si="67"/>
        <v>72.5</v>
      </c>
      <c r="BD501" s="22"/>
      <c r="BE501" s="217">
        <f t="shared" si="69"/>
        <v>145</v>
      </c>
      <c r="BF501" s="217">
        <f t="shared" si="70"/>
        <v>72.5</v>
      </c>
      <c r="BG501" s="7"/>
    </row>
    <row r="502" spans="1:59" s="72" customFormat="1" x14ac:dyDescent="0.3">
      <c r="A502" s="159">
        <f t="shared" si="71"/>
        <v>413</v>
      </c>
      <c r="B502" s="88" t="s">
        <v>664</v>
      </c>
      <c r="C502" s="70" t="s">
        <v>665</v>
      </c>
      <c r="D502" s="11"/>
      <c r="H502" s="108"/>
      <c r="I502" s="10"/>
      <c r="J502" s="110"/>
      <c r="M502" s="10"/>
      <c r="N502" s="110"/>
      <c r="Q502" s="10"/>
      <c r="R502" s="110"/>
      <c r="S502" s="108"/>
      <c r="T502" s="108"/>
      <c r="U502" s="10"/>
      <c r="V502" s="110"/>
      <c r="W502" s="110"/>
      <c r="X502" s="204">
        <v>284</v>
      </c>
      <c r="BA502" s="197">
        <f t="shared" si="67"/>
        <v>142</v>
      </c>
      <c r="BC502" s="81">
        <v>284</v>
      </c>
      <c r="BD502" s="185">
        <f t="shared" ref="BD502:BD505" si="72">BC502/2</f>
        <v>142</v>
      </c>
      <c r="BE502" s="217">
        <f t="shared" si="69"/>
        <v>0</v>
      </c>
      <c r="BF502" s="217">
        <f t="shared" si="70"/>
        <v>0</v>
      </c>
      <c r="BG502" s="108"/>
    </row>
    <row r="503" spans="1:59" s="72" customFormat="1" x14ac:dyDescent="0.3">
      <c r="A503" s="159">
        <f t="shared" si="71"/>
        <v>414</v>
      </c>
      <c r="B503" s="88" t="s">
        <v>666</v>
      </c>
      <c r="C503" s="70" t="s">
        <v>667</v>
      </c>
      <c r="D503" s="11"/>
      <c r="H503" s="108"/>
      <c r="I503" s="10"/>
      <c r="J503" s="110"/>
      <c r="M503" s="10"/>
      <c r="N503" s="110"/>
      <c r="Q503" s="10"/>
      <c r="R503" s="110"/>
      <c r="S503" s="108"/>
      <c r="T503" s="108"/>
      <c r="U503" s="10"/>
      <c r="V503" s="110"/>
      <c r="W503" s="110"/>
      <c r="X503" s="204">
        <v>4474.2</v>
      </c>
      <c r="BA503" s="197">
        <v>2237.1</v>
      </c>
      <c r="BC503" s="162">
        <v>372.84</v>
      </c>
      <c r="BD503" s="185">
        <f t="shared" si="72"/>
        <v>186.42</v>
      </c>
      <c r="BE503" s="217">
        <f t="shared" si="69"/>
        <v>4101.3599999999997</v>
      </c>
      <c r="BF503" s="217">
        <f t="shared" si="70"/>
        <v>2050.6799999999998</v>
      </c>
      <c r="BG503" s="108"/>
    </row>
    <row r="504" spans="1:59" s="72" customFormat="1" x14ac:dyDescent="0.3">
      <c r="A504" s="159">
        <f t="shared" si="71"/>
        <v>415</v>
      </c>
      <c r="B504" s="88"/>
      <c r="C504" s="70" t="s">
        <v>668</v>
      </c>
      <c r="D504" s="11"/>
      <c r="H504" s="108"/>
      <c r="I504" s="10"/>
      <c r="J504" s="110"/>
      <c r="M504" s="10"/>
      <c r="N504" s="110"/>
      <c r="Q504" s="10"/>
      <c r="R504" s="110"/>
      <c r="S504" s="108"/>
      <c r="T504" s="108"/>
      <c r="U504" s="10"/>
      <c r="V504" s="110"/>
      <c r="W504" s="110"/>
      <c r="X504" s="204">
        <v>4</v>
      </c>
      <c r="BA504" s="197">
        <f t="shared" si="67"/>
        <v>2</v>
      </c>
      <c r="BC504" s="81">
        <v>4</v>
      </c>
      <c r="BD504" s="185">
        <f t="shared" si="72"/>
        <v>2</v>
      </c>
      <c r="BE504" s="217">
        <f t="shared" si="69"/>
        <v>0</v>
      </c>
      <c r="BF504" s="217">
        <f t="shared" si="70"/>
        <v>0</v>
      </c>
      <c r="BG504" s="108"/>
    </row>
    <row r="505" spans="1:59" s="72" customFormat="1" x14ac:dyDescent="0.3">
      <c r="A505" s="159">
        <f t="shared" si="71"/>
        <v>416</v>
      </c>
      <c r="B505" s="88"/>
      <c r="C505" s="70" t="s">
        <v>23</v>
      </c>
      <c r="D505" s="11"/>
      <c r="H505" s="108"/>
      <c r="I505" s="10"/>
      <c r="J505" s="110"/>
      <c r="M505" s="10"/>
      <c r="N505" s="110"/>
      <c r="Q505" s="10"/>
      <c r="R505" s="110"/>
      <c r="S505" s="108"/>
      <c r="T505" s="108"/>
      <c r="U505" s="10"/>
      <c r="V505" s="110"/>
      <c r="W505" s="110"/>
      <c r="X505" s="204">
        <v>47</v>
      </c>
      <c r="BA505" s="197">
        <f t="shared" si="67"/>
        <v>23.5</v>
      </c>
      <c r="BC505" s="81">
        <v>47</v>
      </c>
      <c r="BD505" s="185">
        <f t="shared" si="72"/>
        <v>23.5</v>
      </c>
      <c r="BE505" s="217">
        <f t="shared" si="69"/>
        <v>0</v>
      </c>
      <c r="BF505" s="217">
        <f t="shared" si="70"/>
        <v>0</v>
      </c>
      <c r="BG505" s="108"/>
    </row>
    <row r="506" spans="1:59" s="72" customFormat="1" x14ac:dyDescent="0.3">
      <c r="A506" s="159">
        <f t="shared" si="71"/>
        <v>417</v>
      </c>
      <c r="B506" s="88"/>
      <c r="C506" s="70" t="s">
        <v>19</v>
      </c>
      <c r="D506" s="11"/>
      <c r="H506" s="108"/>
      <c r="I506" s="10"/>
      <c r="J506" s="110"/>
      <c r="M506" s="10"/>
      <c r="N506" s="110"/>
      <c r="Q506" s="10"/>
      <c r="R506" s="110"/>
      <c r="S506" s="108"/>
      <c r="T506" s="108"/>
      <c r="U506" s="10"/>
      <c r="V506" s="110"/>
      <c r="W506" s="110"/>
      <c r="X506" s="204">
        <v>37</v>
      </c>
      <c r="BA506" s="197">
        <f t="shared" si="67"/>
        <v>18.5</v>
      </c>
      <c r="BC506" s="162"/>
      <c r="BD506" s="134"/>
      <c r="BE506" s="217">
        <f t="shared" si="69"/>
        <v>37</v>
      </c>
      <c r="BF506" s="217">
        <f t="shared" si="70"/>
        <v>18.5</v>
      </c>
      <c r="BG506" s="108"/>
    </row>
    <row r="507" spans="1:59" s="72" customFormat="1" x14ac:dyDescent="0.3">
      <c r="A507" s="159">
        <f t="shared" si="71"/>
        <v>418</v>
      </c>
      <c r="B507" s="88"/>
      <c r="C507" s="70" t="s">
        <v>669</v>
      </c>
      <c r="D507" s="11"/>
      <c r="H507" s="108"/>
      <c r="I507" s="10"/>
      <c r="J507" s="110"/>
      <c r="M507" s="10"/>
      <c r="N507" s="110"/>
      <c r="Q507" s="10"/>
      <c r="R507" s="110"/>
      <c r="S507" s="108"/>
      <c r="T507" s="108"/>
      <c r="U507" s="10"/>
      <c r="V507" s="110"/>
      <c r="W507" s="110"/>
      <c r="X507" s="204">
        <v>105</v>
      </c>
      <c r="BA507" s="197">
        <f t="shared" si="67"/>
        <v>52.5</v>
      </c>
      <c r="BC507" s="81">
        <v>105</v>
      </c>
      <c r="BD507" s="185">
        <f t="shared" ref="BD507" si="73">BC507/2</f>
        <v>52.5</v>
      </c>
      <c r="BE507" s="217">
        <f t="shared" si="69"/>
        <v>0</v>
      </c>
      <c r="BF507" s="217">
        <f t="shared" si="70"/>
        <v>0</v>
      </c>
      <c r="BG507" s="108"/>
    </row>
    <row r="508" spans="1:59" x14ac:dyDescent="0.3">
      <c r="A508" s="21">
        <f t="shared" si="71"/>
        <v>419</v>
      </c>
      <c r="B508" s="84"/>
      <c r="C508" s="56" t="s">
        <v>670</v>
      </c>
      <c r="D508" s="11"/>
      <c r="E508" s="1"/>
      <c r="F508" s="1"/>
      <c r="H508" s="7"/>
      <c r="J508" s="8"/>
      <c r="M508" s="6"/>
      <c r="N508" s="8"/>
      <c r="Q508" s="6"/>
      <c r="R508" s="8"/>
      <c r="S508" s="7"/>
      <c r="T508" s="7"/>
      <c r="U508" s="6"/>
      <c r="V508" s="8"/>
      <c r="W508" s="8"/>
      <c r="X508" s="204">
        <v>351</v>
      </c>
      <c r="BA508" s="197">
        <f t="shared" si="67"/>
        <v>175.5</v>
      </c>
      <c r="BC508" s="106"/>
      <c r="BD508" s="22"/>
      <c r="BE508" s="217">
        <f t="shared" si="69"/>
        <v>351</v>
      </c>
      <c r="BF508" s="217">
        <f t="shared" si="70"/>
        <v>175.5</v>
      </c>
      <c r="BG508" s="7"/>
    </row>
    <row r="509" spans="1:59" x14ac:dyDescent="0.3">
      <c r="A509" s="21">
        <f t="shared" si="71"/>
        <v>420</v>
      </c>
      <c r="B509" s="84"/>
      <c r="C509" s="56" t="s">
        <v>31</v>
      </c>
      <c r="D509" s="11"/>
      <c r="E509" s="1"/>
      <c r="F509" s="1"/>
      <c r="H509" s="7"/>
      <c r="J509" s="8"/>
      <c r="M509" s="6"/>
      <c r="N509" s="8"/>
      <c r="Q509" s="6"/>
      <c r="R509" s="8"/>
      <c r="S509" s="7"/>
      <c r="T509" s="7"/>
      <c r="U509" s="6"/>
      <c r="V509" s="8"/>
      <c r="W509" s="8"/>
      <c r="X509" s="204">
        <v>270</v>
      </c>
      <c r="BA509" s="197">
        <f t="shared" si="67"/>
        <v>135</v>
      </c>
      <c r="BC509" s="106"/>
      <c r="BD509" s="22"/>
      <c r="BE509" s="217">
        <f t="shared" si="69"/>
        <v>270</v>
      </c>
      <c r="BF509" s="217">
        <f t="shared" si="70"/>
        <v>135</v>
      </c>
      <c r="BG509" s="7"/>
    </row>
    <row r="510" spans="1:59" x14ac:dyDescent="0.3">
      <c r="A510" s="21">
        <f t="shared" si="71"/>
        <v>421</v>
      </c>
      <c r="B510" s="84"/>
      <c r="C510" s="56" t="s">
        <v>671</v>
      </c>
      <c r="D510" s="11"/>
      <c r="E510" s="1"/>
      <c r="F510" s="1"/>
      <c r="H510" s="7"/>
      <c r="J510" s="8"/>
      <c r="M510" s="6"/>
      <c r="N510" s="8"/>
      <c r="Q510" s="6"/>
      <c r="R510" s="8"/>
      <c r="S510" s="7"/>
      <c r="T510" s="7"/>
      <c r="U510" s="6"/>
      <c r="V510" s="8"/>
      <c r="W510" s="8"/>
      <c r="X510" s="204">
        <v>82</v>
      </c>
      <c r="BA510" s="197">
        <f t="shared" si="67"/>
        <v>41</v>
      </c>
      <c r="BC510" s="106"/>
      <c r="BD510" s="22"/>
      <c r="BE510" s="217">
        <f t="shared" si="69"/>
        <v>82</v>
      </c>
      <c r="BF510" s="217">
        <f t="shared" si="70"/>
        <v>41</v>
      </c>
      <c r="BG510" s="7"/>
    </row>
    <row r="511" spans="1:59" x14ac:dyDescent="0.3">
      <c r="A511" s="21">
        <f t="shared" si="71"/>
        <v>422</v>
      </c>
      <c r="B511" s="84"/>
      <c r="C511" s="56" t="s">
        <v>672</v>
      </c>
      <c r="D511" s="11"/>
      <c r="E511" s="1"/>
      <c r="F511" s="1"/>
      <c r="H511" s="7"/>
      <c r="J511" s="8"/>
      <c r="M511" s="6"/>
      <c r="N511" s="8"/>
      <c r="Q511" s="6"/>
      <c r="R511" s="8"/>
      <c r="S511" s="7"/>
      <c r="T511" s="7"/>
      <c r="U511" s="6"/>
      <c r="V511" s="8"/>
      <c r="W511" s="8"/>
      <c r="X511" s="204">
        <v>162</v>
      </c>
      <c r="BA511" s="197">
        <f t="shared" si="67"/>
        <v>81</v>
      </c>
      <c r="BC511" s="106"/>
      <c r="BD511" s="22"/>
      <c r="BE511" s="217">
        <f t="shared" si="69"/>
        <v>162</v>
      </c>
      <c r="BF511" s="217">
        <f t="shared" si="70"/>
        <v>81</v>
      </c>
      <c r="BG511" s="7"/>
    </row>
    <row r="512" spans="1:59" x14ac:dyDescent="0.3">
      <c r="A512" s="21">
        <f t="shared" si="71"/>
        <v>423</v>
      </c>
      <c r="B512" s="84" t="s">
        <v>673</v>
      </c>
      <c r="C512" s="56" t="s">
        <v>253</v>
      </c>
      <c r="D512" s="11"/>
      <c r="E512" s="1"/>
      <c r="F512" s="1"/>
      <c r="H512" s="7"/>
      <c r="J512" s="8"/>
      <c r="M512" s="6"/>
      <c r="N512" s="8"/>
      <c r="Q512" s="6"/>
      <c r="R512" s="8"/>
      <c r="S512" s="7"/>
      <c r="T512" s="7"/>
      <c r="U512" s="6"/>
      <c r="V512" s="8"/>
      <c r="W512" s="8"/>
      <c r="X512" s="204">
        <v>348</v>
      </c>
      <c r="BA512" s="197">
        <f t="shared" si="67"/>
        <v>174</v>
      </c>
      <c r="BC512" s="106"/>
      <c r="BD512" s="22"/>
      <c r="BE512" s="217">
        <f t="shared" si="69"/>
        <v>348</v>
      </c>
      <c r="BF512" s="217">
        <f t="shared" si="70"/>
        <v>174</v>
      </c>
      <c r="BG512" s="7"/>
    </row>
    <row r="513" spans="1:59" x14ac:dyDescent="0.3">
      <c r="A513" s="21">
        <f t="shared" si="71"/>
        <v>424</v>
      </c>
      <c r="B513" s="84" t="s">
        <v>674</v>
      </c>
      <c r="C513" s="70" t="s">
        <v>37</v>
      </c>
      <c r="D513" s="11"/>
      <c r="E513" s="1"/>
      <c r="F513" s="1"/>
      <c r="H513" s="7"/>
      <c r="J513" s="8"/>
      <c r="M513" s="6"/>
      <c r="N513" s="8"/>
      <c r="Q513" s="6"/>
      <c r="R513" s="8"/>
      <c r="S513" s="7"/>
      <c r="T513" s="7"/>
      <c r="U513" s="6"/>
      <c r="V513" s="8"/>
      <c r="W513" s="8"/>
      <c r="X513" s="204">
        <v>793</v>
      </c>
      <c r="BA513" s="197">
        <f t="shared" si="67"/>
        <v>396.5</v>
      </c>
      <c r="BC513" s="106">
        <v>174.29</v>
      </c>
      <c r="BD513" s="57">
        <f t="shared" ref="BD513:BD515" si="74">BC513/2</f>
        <v>87.144999999999996</v>
      </c>
      <c r="BE513" s="217">
        <f t="shared" si="69"/>
        <v>618.71</v>
      </c>
      <c r="BF513" s="217">
        <f t="shared" si="70"/>
        <v>309.35500000000002</v>
      </c>
      <c r="BG513" s="7"/>
    </row>
    <row r="514" spans="1:59" x14ac:dyDescent="0.3">
      <c r="A514" s="21">
        <f t="shared" si="71"/>
        <v>425</v>
      </c>
      <c r="B514" s="84" t="s">
        <v>675</v>
      </c>
      <c r="C514" s="70" t="s">
        <v>676</v>
      </c>
      <c r="D514" s="11"/>
      <c r="E514" s="1"/>
      <c r="F514" s="1"/>
      <c r="H514" s="7"/>
      <c r="J514" s="8"/>
      <c r="M514" s="6"/>
      <c r="N514" s="8"/>
      <c r="Q514" s="6"/>
      <c r="R514" s="8"/>
      <c r="S514" s="7"/>
      <c r="T514" s="7"/>
      <c r="U514" s="6"/>
      <c r="V514" s="8"/>
      <c r="W514" s="8"/>
      <c r="X514" s="204">
        <v>1117.95</v>
      </c>
      <c r="BA514" s="197">
        <v>558.98</v>
      </c>
      <c r="BC514" s="106"/>
      <c r="BD514" s="57">
        <f t="shared" si="74"/>
        <v>0</v>
      </c>
      <c r="BE514" s="217">
        <f t="shared" si="69"/>
        <v>1117.95</v>
      </c>
      <c r="BF514" s="217">
        <f t="shared" si="70"/>
        <v>558.97500000000002</v>
      </c>
      <c r="BG514" s="7"/>
    </row>
    <row r="515" spans="1:59" x14ac:dyDescent="0.3">
      <c r="A515" s="21">
        <f t="shared" si="71"/>
        <v>426</v>
      </c>
      <c r="B515" s="84" t="s">
        <v>677</v>
      </c>
      <c r="C515" s="70" t="s">
        <v>33</v>
      </c>
      <c r="D515" s="11"/>
      <c r="E515" s="1"/>
      <c r="F515" s="1"/>
      <c r="H515" s="7"/>
      <c r="J515" s="8"/>
      <c r="M515" s="6"/>
      <c r="N515" s="8"/>
      <c r="Q515" s="6"/>
      <c r="R515" s="8"/>
      <c r="S515" s="7"/>
      <c r="T515" s="7"/>
      <c r="U515" s="6"/>
      <c r="V515" s="8"/>
      <c r="W515" s="8"/>
      <c r="X515" s="204">
        <v>113</v>
      </c>
      <c r="BA515" s="197">
        <f t="shared" si="67"/>
        <v>56.5</v>
      </c>
      <c r="BC515" s="106">
        <v>84.75</v>
      </c>
      <c r="BD515" s="57">
        <f t="shared" si="74"/>
        <v>42.375</v>
      </c>
      <c r="BE515" s="217">
        <f t="shared" si="69"/>
        <v>28.25</v>
      </c>
      <c r="BF515" s="217">
        <f t="shared" si="70"/>
        <v>14.125</v>
      </c>
      <c r="BG515" s="7"/>
    </row>
    <row r="516" spans="1:59" x14ac:dyDescent="0.3">
      <c r="A516" s="21">
        <f t="shared" si="71"/>
        <v>427</v>
      </c>
      <c r="B516" s="84" t="s">
        <v>678</v>
      </c>
      <c r="C516" s="56" t="s">
        <v>679</v>
      </c>
      <c r="D516" s="11"/>
      <c r="E516" s="1"/>
      <c r="F516" s="1"/>
      <c r="H516" s="7"/>
      <c r="J516" s="8"/>
      <c r="M516" s="6"/>
      <c r="N516" s="8"/>
      <c r="Q516" s="6"/>
      <c r="R516" s="8"/>
      <c r="S516" s="7"/>
      <c r="T516" s="7"/>
      <c r="U516" s="6"/>
      <c r="V516" s="8"/>
      <c r="W516" s="8"/>
      <c r="X516" s="204">
        <v>640</v>
      </c>
      <c r="BA516" s="197">
        <f t="shared" si="67"/>
        <v>320</v>
      </c>
      <c r="BC516" s="106"/>
      <c r="BD516" s="22"/>
      <c r="BE516" s="217">
        <f t="shared" si="69"/>
        <v>640</v>
      </c>
      <c r="BF516" s="217">
        <f t="shared" si="70"/>
        <v>320</v>
      </c>
      <c r="BG516" s="7"/>
    </row>
    <row r="517" spans="1:59" x14ac:dyDescent="0.3">
      <c r="A517" s="21">
        <f t="shared" si="71"/>
        <v>428</v>
      </c>
      <c r="B517" s="84" t="s">
        <v>680</v>
      </c>
      <c r="C517" s="56" t="s">
        <v>681</v>
      </c>
      <c r="D517" s="11"/>
      <c r="E517" s="1"/>
      <c r="F517" s="1"/>
      <c r="H517" s="7"/>
      <c r="J517" s="8"/>
      <c r="M517" s="6"/>
      <c r="N517" s="8"/>
      <c r="Q517" s="6"/>
      <c r="R517" s="8"/>
      <c r="S517" s="7"/>
      <c r="T517" s="7"/>
      <c r="U517" s="6"/>
      <c r="V517" s="8"/>
      <c r="W517" s="8"/>
      <c r="X517" s="204">
        <v>784</v>
      </c>
      <c r="BA517" s="197">
        <f t="shared" si="67"/>
        <v>392</v>
      </c>
      <c r="BC517" s="106"/>
      <c r="BD517" s="22"/>
      <c r="BE517" s="217">
        <f t="shared" si="69"/>
        <v>784</v>
      </c>
      <c r="BF517" s="217">
        <f t="shared" si="70"/>
        <v>392</v>
      </c>
      <c r="BG517" s="7"/>
    </row>
    <row r="518" spans="1:59" x14ac:dyDescent="0.3">
      <c r="A518" s="21">
        <f t="shared" si="71"/>
        <v>429</v>
      </c>
      <c r="B518" s="109" t="s">
        <v>682</v>
      </c>
      <c r="C518" s="70" t="s">
        <v>683</v>
      </c>
      <c r="D518" s="11"/>
      <c r="E518" s="72"/>
      <c r="F518" s="72"/>
      <c r="G518" s="72"/>
      <c r="H518" s="108"/>
      <c r="I518" s="10"/>
      <c r="J518" s="110"/>
      <c r="K518" s="72"/>
      <c r="L518" s="72"/>
      <c r="M518" s="10"/>
      <c r="N518" s="110"/>
      <c r="O518" s="72"/>
      <c r="P518" s="72"/>
      <c r="Q518" s="10"/>
      <c r="R518" s="110"/>
      <c r="S518" s="108"/>
      <c r="T518" s="108"/>
      <c r="U518" s="10"/>
      <c r="V518" s="110"/>
      <c r="W518" s="110"/>
      <c r="X518" s="204">
        <v>1572</v>
      </c>
      <c r="BA518" s="197">
        <f t="shared" si="67"/>
        <v>786</v>
      </c>
      <c r="BC518" s="106"/>
      <c r="BD518" s="22"/>
      <c r="BE518" s="217">
        <f t="shared" si="69"/>
        <v>1572</v>
      </c>
      <c r="BF518" s="217">
        <f t="shared" si="70"/>
        <v>786</v>
      </c>
      <c r="BG518" s="7"/>
    </row>
    <row r="519" spans="1:59" x14ac:dyDescent="0.3">
      <c r="A519" s="21">
        <f t="shared" si="71"/>
        <v>430</v>
      </c>
      <c r="B519" s="109" t="s">
        <v>684</v>
      </c>
      <c r="C519" s="70" t="s">
        <v>685</v>
      </c>
      <c r="D519" s="11"/>
      <c r="E519" s="72"/>
      <c r="F519" s="72"/>
      <c r="G519" s="72"/>
      <c r="H519" s="108"/>
      <c r="I519" s="10"/>
      <c r="J519" s="110"/>
      <c r="K519" s="72"/>
      <c r="L519" s="72"/>
      <c r="M519" s="10"/>
      <c r="N519" s="110"/>
      <c r="O519" s="72"/>
      <c r="P519" s="72"/>
      <c r="Q519" s="10"/>
      <c r="R519" s="110"/>
      <c r="S519" s="108"/>
      <c r="T519" s="108"/>
      <c r="U519" s="10"/>
      <c r="V519" s="110"/>
      <c r="W519" s="110"/>
      <c r="X519" s="204">
        <v>1941</v>
      </c>
      <c r="BA519" s="197">
        <f t="shared" si="67"/>
        <v>970.5</v>
      </c>
      <c r="BC519" s="106"/>
      <c r="BD519" s="57">
        <f t="shared" ref="BD519" si="75">BC519/2</f>
        <v>0</v>
      </c>
      <c r="BE519" s="217">
        <f t="shared" si="69"/>
        <v>1941</v>
      </c>
      <c r="BF519" s="217">
        <f t="shared" si="70"/>
        <v>970.5</v>
      </c>
      <c r="BG519" s="7"/>
    </row>
    <row r="520" spans="1:59" x14ac:dyDescent="0.3">
      <c r="A520" s="21">
        <f t="shared" si="71"/>
        <v>431</v>
      </c>
      <c r="B520" s="79">
        <v>1136444</v>
      </c>
      <c r="C520" s="56" t="s">
        <v>686</v>
      </c>
      <c r="D520" s="11"/>
      <c r="E520" s="1"/>
      <c r="F520" s="1"/>
      <c r="H520" s="7"/>
      <c r="J520" s="8"/>
      <c r="M520" s="6"/>
      <c r="N520" s="8"/>
      <c r="Q520" s="6"/>
      <c r="R520" s="8"/>
      <c r="S520" s="7"/>
      <c r="T520" s="7"/>
      <c r="U520" s="6"/>
      <c r="V520" s="8"/>
      <c r="W520" s="8"/>
      <c r="X520" s="204">
        <v>181</v>
      </c>
      <c r="BA520" s="197">
        <f t="shared" si="67"/>
        <v>90.5</v>
      </c>
      <c r="BC520" s="106"/>
      <c r="BD520" s="22"/>
      <c r="BE520" s="217">
        <f t="shared" si="69"/>
        <v>181</v>
      </c>
      <c r="BF520" s="217">
        <f t="shared" si="70"/>
        <v>90.5</v>
      </c>
      <c r="BG520" s="7"/>
    </row>
    <row r="521" spans="1:59" x14ac:dyDescent="0.3">
      <c r="A521" s="21">
        <f t="shared" si="71"/>
        <v>432</v>
      </c>
      <c r="B521" s="79" t="s">
        <v>687</v>
      </c>
      <c r="C521" s="56" t="s">
        <v>688</v>
      </c>
      <c r="D521" s="11"/>
      <c r="E521" s="1"/>
      <c r="F521" s="1"/>
      <c r="H521" s="7"/>
      <c r="J521" s="8"/>
      <c r="M521" s="6"/>
      <c r="N521" s="8"/>
      <c r="Q521" s="6"/>
      <c r="R521" s="8"/>
      <c r="S521" s="7"/>
      <c r="T521" s="7"/>
      <c r="U521" s="6"/>
      <c r="V521" s="8"/>
      <c r="W521" s="8"/>
      <c r="X521" s="204">
        <v>427</v>
      </c>
      <c r="BA521" s="197">
        <f t="shared" si="67"/>
        <v>213.5</v>
      </c>
      <c r="BC521" s="106"/>
      <c r="BD521" s="22"/>
      <c r="BE521" s="217">
        <f t="shared" si="69"/>
        <v>427</v>
      </c>
      <c r="BF521" s="217">
        <f t="shared" si="70"/>
        <v>213.5</v>
      </c>
      <c r="BG521" s="7"/>
    </row>
    <row r="522" spans="1:59" x14ac:dyDescent="0.3">
      <c r="A522" s="21">
        <f t="shared" si="71"/>
        <v>433</v>
      </c>
      <c r="B522" s="79" t="s">
        <v>689</v>
      </c>
      <c r="C522" s="56" t="s">
        <v>690</v>
      </c>
      <c r="D522" s="11"/>
      <c r="E522" s="1"/>
      <c r="F522" s="1"/>
      <c r="H522" s="7"/>
      <c r="J522" s="8"/>
      <c r="M522" s="6"/>
      <c r="N522" s="8"/>
      <c r="Q522" s="6"/>
      <c r="R522" s="8"/>
      <c r="S522" s="7"/>
      <c r="T522" s="7"/>
      <c r="U522" s="6"/>
      <c r="V522" s="8"/>
      <c r="W522" s="8"/>
      <c r="X522" s="204">
        <v>1365</v>
      </c>
      <c r="BA522" s="197">
        <f t="shared" ref="BA522:BA581" si="76">X522/2</f>
        <v>682.5</v>
      </c>
      <c r="BC522" s="106"/>
      <c r="BD522" s="22"/>
      <c r="BE522" s="217">
        <f t="shared" si="69"/>
        <v>1365</v>
      </c>
      <c r="BF522" s="217">
        <f t="shared" si="70"/>
        <v>682.5</v>
      </c>
      <c r="BG522" s="7"/>
    </row>
    <row r="523" spans="1:59" x14ac:dyDescent="0.3">
      <c r="A523" s="21">
        <f t="shared" si="71"/>
        <v>434</v>
      </c>
      <c r="B523" s="79">
        <v>1136459</v>
      </c>
      <c r="C523" s="56" t="s">
        <v>691</v>
      </c>
      <c r="D523" s="11"/>
      <c r="E523" s="1"/>
      <c r="F523" s="1"/>
      <c r="H523" s="7"/>
      <c r="J523" s="8"/>
      <c r="M523" s="6"/>
      <c r="N523" s="8"/>
      <c r="Q523" s="6"/>
      <c r="R523" s="8"/>
      <c r="S523" s="7"/>
      <c r="T523" s="7"/>
      <c r="U523" s="6"/>
      <c r="V523" s="8"/>
      <c r="W523" s="8"/>
      <c r="X523" s="204">
        <v>167</v>
      </c>
      <c r="BA523" s="197">
        <f t="shared" si="76"/>
        <v>83.5</v>
      </c>
      <c r="BC523" s="106"/>
      <c r="BD523" s="22"/>
      <c r="BE523" s="217">
        <f t="shared" si="69"/>
        <v>167</v>
      </c>
      <c r="BF523" s="217">
        <f t="shared" si="70"/>
        <v>83.5</v>
      </c>
      <c r="BG523" s="7"/>
    </row>
    <row r="524" spans="1:59" x14ac:dyDescent="0.3">
      <c r="A524" s="21">
        <f t="shared" si="71"/>
        <v>435</v>
      </c>
      <c r="B524" s="79">
        <v>1136460</v>
      </c>
      <c r="C524" s="56" t="s">
        <v>692</v>
      </c>
      <c r="D524" s="11"/>
      <c r="E524" s="1"/>
      <c r="F524" s="1"/>
      <c r="H524" s="7"/>
      <c r="J524" s="8"/>
      <c r="M524" s="6"/>
      <c r="N524" s="8"/>
      <c r="Q524" s="6"/>
      <c r="R524" s="8"/>
      <c r="S524" s="7"/>
      <c r="T524" s="7"/>
      <c r="U524" s="6"/>
      <c r="V524" s="8"/>
      <c r="W524" s="8"/>
      <c r="X524" s="204">
        <v>115</v>
      </c>
      <c r="BA524" s="197">
        <f t="shared" si="76"/>
        <v>57.5</v>
      </c>
      <c r="BC524" s="106"/>
      <c r="BD524" s="22"/>
      <c r="BE524" s="217">
        <f t="shared" si="69"/>
        <v>115</v>
      </c>
      <c r="BF524" s="217">
        <f t="shared" si="70"/>
        <v>57.5</v>
      </c>
      <c r="BG524" s="7"/>
    </row>
    <row r="525" spans="1:59" x14ac:dyDescent="0.3">
      <c r="A525" s="21">
        <f t="shared" si="71"/>
        <v>436</v>
      </c>
      <c r="B525" s="79" t="s">
        <v>693</v>
      </c>
      <c r="C525" s="56" t="s">
        <v>694</v>
      </c>
      <c r="D525" s="11"/>
      <c r="E525" s="1"/>
      <c r="F525" s="1"/>
      <c r="H525" s="7"/>
      <c r="J525" s="8"/>
      <c r="M525" s="6"/>
      <c r="N525" s="8"/>
      <c r="Q525" s="6"/>
      <c r="R525" s="8"/>
      <c r="S525" s="7"/>
      <c r="T525" s="7"/>
      <c r="U525" s="6"/>
      <c r="V525" s="8"/>
      <c r="W525" s="8"/>
      <c r="X525" s="204">
        <v>223</v>
      </c>
      <c r="BA525" s="197">
        <f t="shared" si="76"/>
        <v>111.5</v>
      </c>
      <c r="BC525" s="106"/>
      <c r="BD525" s="22"/>
      <c r="BE525" s="217">
        <f t="shared" si="69"/>
        <v>223</v>
      </c>
      <c r="BF525" s="217">
        <f t="shared" si="70"/>
        <v>111.5</v>
      </c>
      <c r="BG525" s="7"/>
    </row>
    <row r="526" spans="1:59" x14ac:dyDescent="0.3">
      <c r="A526" s="21">
        <f t="shared" si="71"/>
        <v>437</v>
      </c>
      <c r="B526" s="79">
        <v>1136463</v>
      </c>
      <c r="C526" s="56" t="s">
        <v>695</v>
      </c>
      <c r="D526" s="11"/>
      <c r="E526" s="1"/>
      <c r="F526" s="1"/>
      <c r="H526" s="7"/>
      <c r="J526" s="8"/>
      <c r="M526" s="6"/>
      <c r="N526" s="8"/>
      <c r="Q526" s="6"/>
      <c r="R526" s="8"/>
      <c r="S526" s="7"/>
      <c r="T526" s="7"/>
      <c r="U526" s="6"/>
      <c r="V526" s="8"/>
      <c r="W526" s="8"/>
      <c r="X526" s="204">
        <v>1604</v>
      </c>
      <c r="BA526" s="197">
        <f t="shared" si="76"/>
        <v>802</v>
      </c>
      <c r="BC526" s="106"/>
      <c r="BD526" s="22"/>
      <c r="BE526" s="217">
        <f t="shared" si="69"/>
        <v>1604</v>
      </c>
      <c r="BF526" s="217">
        <f t="shared" si="70"/>
        <v>802</v>
      </c>
      <c r="BG526" s="7"/>
    </row>
    <row r="527" spans="1:59" x14ac:dyDescent="0.3">
      <c r="A527" s="21">
        <f t="shared" si="71"/>
        <v>438</v>
      </c>
      <c r="B527" s="79"/>
      <c r="C527" s="56" t="s">
        <v>696</v>
      </c>
      <c r="D527" s="11"/>
      <c r="E527" s="1"/>
      <c r="F527" s="1"/>
      <c r="H527" s="7"/>
      <c r="J527" s="8"/>
      <c r="M527" s="6"/>
      <c r="N527" s="8"/>
      <c r="Q527" s="6"/>
      <c r="R527" s="8"/>
      <c r="S527" s="7"/>
      <c r="T527" s="7"/>
      <c r="U527" s="6"/>
      <c r="V527" s="8"/>
      <c r="W527" s="8"/>
      <c r="X527" s="204">
        <v>900</v>
      </c>
      <c r="BA527" s="197">
        <f t="shared" si="76"/>
        <v>450</v>
      </c>
      <c r="BC527" s="106"/>
      <c r="BD527" s="22"/>
      <c r="BE527" s="217">
        <f t="shared" si="69"/>
        <v>900</v>
      </c>
      <c r="BF527" s="217">
        <f t="shared" si="70"/>
        <v>450</v>
      </c>
      <c r="BG527" s="7"/>
    </row>
    <row r="528" spans="1:59" x14ac:dyDescent="0.3">
      <c r="A528" s="21">
        <f t="shared" si="71"/>
        <v>439</v>
      </c>
      <c r="B528" s="79" t="s">
        <v>697</v>
      </c>
      <c r="C528" s="56" t="s">
        <v>698</v>
      </c>
      <c r="X528" s="204">
        <v>225</v>
      </c>
      <c r="BA528" s="197">
        <f t="shared" si="76"/>
        <v>112.5</v>
      </c>
      <c r="BC528" s="106"/>
      <c r="BD528" s="22"/>
      <c r="BE528" s="217">
        <f t="shared" si="69"/>
        <v>225</v>
      </c>
      <c r="BF528" s="217">
        <f t="shared" si="70"/>
        <v>112.5</v>
      </c>
      <c r="BG528" s="7"/>
    </row>
    <row r="529" spans="1:59" x14ac:dyDescent="0.3">
      <c r="A529" s="21">
        <f t="shared" si="71"/>
        <v>440</v>
      </c>
      <c r="B529" s="79" t="s">
        <v>699</v>
      </c>
      <c r="C529" s="56" t="s">
        <v>686</v>
      </c>
      <c r="X529" s="204">
        <v>231</v>
      </c>
      <c r="BA529" s="197">
        <f t="shared" si="76"/>
        <v>115.5</v>
      </c>
      <c r="BC529" s="106"/>
      <c r="BD529" s="22"/>
      <c r="BE529" s="217">
        <f t="shared" si="69"/>
        <v>231</v>
      </c>
      <c r="BF529" s="217">
        <f t="shared" si="70"/>
        <v>115.5</v>
      </c>
      <c r="BG529" s="7"/>
    </row>
    <row r="530" spans="1:59" x14ac:dyDescent="0.3">
      <c r="A530" s="21">
        <f t="shared" si="71"/>
        <v>441</v>
      </c>
      <c r="B530" s="79" t="s">
        <v>700</v>
      </c>
      <c r="C530" s="56" t="s">
        <v>42</v>
      </c>
      <c r="X530" s="204">
        <v>468</v>
      </c>
      <c r="BA530" s="197">
        <f t="shared" si="76"/>
        <v>234</v>
      </c>
      <c r="BC530" s="106"/>
      <c r="BD530" s="22"/>
      <c r="BE530" s="217">
        <f t="shared" si="69"/>
        <v>468</v>
      </c>
      <c r="BF530" s="217">
        <f t="shared" si="70"/>
        <v>234</v>
      </c>
      <c r="BG530" s="7"/>
    </row>
    <row r="531" spans="1:59" x14ac:dyDescent="0.3">
      <c r="A531" s="21">
        <f t="shared" si="71"/>
        <v>442</v>
      </c>
      <c r="B531" s="79" t="s">
        <v>701</v>
      </c>
      <c r="C531" s="56" t="s">
        <v>33</v>
      </c>
      <c r="X531" s="204">
        <v>191</v>
      </c>
      <c r="BA531" s="197">
        <f t="shared" si="76"/>
        <v>95.5</v>
      </c>
      <c r="BC531" s="106"/>
      <c r="BD531" s="22"/>
      <c r="BE531" s="217">
        <f t="shared" si="69"/>
        <v>191</v>
      </c>
      <c r="BF531" s="217">
        <f t="shared" si="70"/>
        <v>95.5</v>
      </c>
      <c r="BG531" s="7"/>
    </row>
    <row r="532" spans="1:59" x14ac:dyDescent="0.3">
      <c r="A532" s="21">
        <f t="shared" si="71"/>
        <v>443</v>
      </c>
      <c r="B532" s="79" t="s">
        <v>702</v>
      </c>
      <c r="C532" s="56" t="s">
        <v>703</v>
      </c>
      <c r="X532" s="204">
        <v>230</v>
      </c>
      <c r="BA532" s="197">
        <f t="shared" si="76"/>
        <v>115</v>
      </c>
      <c r="BC532" s="106"/>
      <c r="BD532" s="22"/>
      <c r="BE532" s="217">
        <f t="shared" si="69"/>
        <v>230</v>
      </c>
      <c r="BF532" s="217">
        <f t="shared" si="70"/>
        <v>115</v>
      </c>
      <c r="BG532" s="7"/>
    </row>
    <row r="533" spans="1:59" x14ac:dyDescent="0.3">
      <c r="A533" s="21">
        <f t="shared" si="71"/>
        <v>444</v>
      </c>
      <c r="B533" s="79" t="s">
        <v>704</v>
      </c>
      <c r="C533" s="56" t="s">
        <v>705</v>
      </c>
      <c r="X533" s="204">
        <v>458</v>
      </c>
      <c r="BA533" s="197">
        <f t="shared" si="76"/>
        <v>229</v>
      </c>
      <c r="BC533" s="106"/>
      <c r="BD533" s="22"/>
      <c r="BE533" s="217">
        <f t="shared" si="69"/>
        <v>458</v>
      </c>
      <c r="BF533" s="217">
        <f t="shared" si="70"/>
        <v>229</v>
      </c>
      <c r="BG533" s="7"/>
    </row>
    <row r="534" spans="1:59" x14ac:dyDescent="0.3">
      <c r="A534" s="21">
        <f t="shared" si="71"/>
        <v>445</v>
      </c>
      <c r="B534" s="79"/>
      <c r="C534" s="56" t="s">
        <v>706</v>
      </c>
      <c r="X534" s="204">
        <v>76</v>
      </c>
      <c r="BA534" s="197">
        <f t="shared" si="76"/>
        <v>38</v>
      </c>
      <c r="BC534" s="106"/>
      <c r="BD534" s="22"/>
      <c r="BE534" s="217">
        <f t="shared" si="69"/>
        <v>76</v>
      </c>
      <c r="BF534" s="217">
        <f t="shared" si="70"/>
        <v>38</v>
      </c>
      <c r="BG534" s="7"/>
    </row>
    <row r="535" spans="1:59" x14ac:dyDescent="0.3">
      <c r="A535" s="21">
        <f t="shared" si="71"/>
        <v>446</v>
      </c>
      <c r="B535" s="63"/>
      <c r="C535" s="56" t="s">
        <v>669</v>
      </c>
      <c r="X535" s="204">
        <v>190</v>
      </c>
      <c r="BA535" s="197">
        <f t="shared" si="76"/>
        <v>95</v>
      </c>
      <c r="BC535" s="106"/>
      <c r="BD535" s="22"/>
      <c r="BE535" s="217">
        <f t="shared" si="69"/>
        <v>190</v>
      </c>
      <c r="BF535" s="217">
        <f t="shared" si="70"/>
        <v>95</v>
      </c>
      <c r="BG535" s="7"/>
    </row>
    <row r="536" spans="1:59" x14ac:dyDescent="0.3">
      <c r="A536" s="21">
        <f t="shared" si="71"/>
        <v>447</v>
      </c>
      <c r="B536" s="84"/>
      <c r="C536" s="1" t="s">
        <v>707</v>
      </c>
      <c r="X536" s="199">
        <v>988</v>
      </c>
      <c r="BA536" s="197">
        <f t="shared" si="76"/>
        <v>494</v>
      </c>
      <c r="BC536" s="106"/>
      <c r="BD536" s="22"/>
      <c r="BE536" s="217">
        <f t="shared" si="69"/>
        <v>988</v>
      </c>
      <c r="BF536" s="217">
        <f t="shared" si="70"/>
        <v>494</v>
      </c>
      <c r="BG536" s="7"/>
    </row>
    <row r="537" spans="1:59" x14ac:dyDescent="0.3">
      <c r="A537" s="21">
        <f t="shared" si="71"/>
        <v>448</v>
      </c>
      <c r="B537" s="84" t="s">
        <v>708</v>
      </c>
      <c r="C537" s="56" t="s">
        <v>709</v>
      </c>
      <c r="X537" s="204">
        <v>251</v>
      </c>
      <c r="BA537" s="197">
        <f t="shared" si="76"/>
        <v>125.5</v>
      </c>
      <c r="BD537" s="22"/>
      <c r="BE537" s="217">
        <f t="shared" si="69"/>
        <v>251</v>
      </c>
      <c r="BF537" s="217">
        <f t="shared" si="70"/>
        <v>125.5</v>
      </c>
      <c r="BG537" s="7"/>
    </row>
    <row r="538" spans="1:59" x14ac:dyDescent="0.3">
      <c r="A538" s="21">
        <f t="shared" si="71"/>
        <v>449</v>
      </c>
      <c r="B538" s="84" t="s">
        <v>710</v>
      </c>
      <c r="C538" s="59" t="s">
        <v>17</v>
      </c>
      <c r="X538" s="204">
        <v>149</v>
      </c>
      <c r="BA538" s="197">
        <f t="shared" si="76"/>
        <v>74.5</v>
      </c>
      <c r="BD538" s="22"/>
      <c r="BE538" s="217">
        <f t="shared" ref="BE538:BE601" si="77">X538-BC538+AZ538</f>
        <v>149</v>
      </c>
      <c r="BF538" s="217">
        <f t="shared" si="70"/>
        <v>74.5</v>
      </c>
      <c r="BG538" s="7"/>
    </row>
    <row r="539" spans="1:59" x14ac:dyDescent="0.3">
      <c r="A539" s="21">
        <f t="shared" si="71"/>
        <v>450</v>
      </c>
      <c r="B539" s="84" t="s">
        <v>711</v>
      </c>
      <c r="C539" s="63" t="s">
        <v>34</v>
      </c>
      <c r="X539" s="204">
        <v>16</v>
      </c>
      <c r="BA539" s="197">
        <f t="shared" si="76"/>
        <v>8</v>
      </c>
      <c r="BD539" s="22"/>
      <c r="BE539" s="217">
        <f t="shared" si="77"/>
        <v>16</v>
      </c>
      <c r="BF539" s="217">
        <f t="shared" ref="BF539:BF602" si="78">BE539/2</f>
        <v>8</v>
      </c>
      <c r="BG539" s="7"/>
    </row>
    <row r="540" spans="1:59" x14ac:dyDescent="0.3">
      <c r="A540" s="21">
        <f t="shared" ref="A540:A603" si="79">A539+1</f>
        <v>451</v>
      </c>
      <c r="B540" s="84" t="s">
        <v>712</v>
      </c>
      <c r="C540" s="56" t="s">
        <v>36</v>
      </c>
      <c r="X540" s="204">
        <v>32</v>
      </c>
      <c r="BA540" s="197">
        <f t="shared" si="76"/>
        <v>16</v>
      </c>
      <c r="BD540" s="22"/>
      <c r="BE540" s="217">
        <f t="shared" si="77"/>
        <v>32</v>
      </c>
      <c r="BF540" s="217">
        <f t="shared" si="78"/>
        <v>16</v>
      </c>
      <c r="BG540" s="7"/>
    </row>
    <row r="541" spans="1:59" x14ac:dyDescent="0.3">
      <c r="A541" s="21">
        <f t="shared" si="79"/>
        <v>452</v>
      </c>
      <c r="B541" s="84" t="s">
        <v>713</v>
      </c>
      <c r="C541" s="56" t="s">
        <v>714</v>
      </c>
      <c r="X541" s="204">
        <v>162</v>
      </c>
      <c r="BA541" s="197">
        <f t="shared" si="76"/>
        <v>81</v>
      </c>
      <c r="BD541" s="22"/>
      <c r="BE541" s="217">
        <f t="shared" si="77"/>
        <v>162</v>
      </c>
      <c r="BF541" s="217">
        <f t="shared" si="78"/>
        <v>81</v>
      </c>
      <c r="BG541" s="7"/>
    </row>
    <row r="542" spans="1:59" x14ac:dyDescent="0.3">
      <c r="A542" s="21">
        <f t="shared" si="79"/>
        <v>453</v>
      </c>
      <c r="B542" s="84" t="s">
        <v>715</v>
      </c>
      <c r="C542" s="56" t="s">
        <v>716</v>
      </c>
      <c r="X542" s="204">
        <v>208</v>
      </c>
      <c r="BA542" s="197">
        <f t="shared" si="76"/>
        <v>104</v>
      </c>
      <c r="BD542" s="22"/>
      <c r="BE542" s="217">
        <f t="shared" si="77"/>
        <v>208</v>
      </c>
      <c r="BF542" s="217">
        <f t="shared" si="78"/>
        <v>104</v>
      </c>
      <c r="BG542" s="7"/>
    </row>
    <row r="543" spans="1:59" x14ac:dyDescent="0.3">
      <c r="A543" s="21">
        <f t="shared" si="79"/>
        <v>454</v>
      </c>
      <c r="B543" s="84" t="s">
        <v>717</v>
      </c>
      <c r="C543" s="56" t="s">
        <v>718</v>
      </c>
      <c r="X543" s="204">
        <v>206</v>
      </c>
      <c r="BA543" s="197">
        <f t="shared" si="76"/>
        <v>103</v>
      </c>
      <c r="BD543" s="22"/>
      <c r="BE543" s="217">
        <f t="shared" si="77"/>
        <v>206</v>
      </c>
      <c r="BF543" s="217">
        <f t="shared" si="78"/>
        <v>103</v>
      </c>
      <c r="BG543" s="7"/>
    </row>
    <row r="544" spans="1:59" x14ac:dyDescent="0.3">
      <c r="A544" s="21">
        <f t="shared" si="79"/>
        <v>455</v>
      </c>
      <c r="B544" s="84" t="s">
        <v>719</v>
      </c>
      <c r="C544" s="56" t="s">
        <v>720</v>
      </c>
      <c r="X544" s="204">
        <v>63</v>
      </c>
      <c r="BA544" s="197">
        <f t="shared" si="76"/>
        <v>31.5</v>
      </c>
      <c r="BD544" s="22"/>
      <c r="BE544" s="217">
        <f t="shared" si="77"/>
        <v>63</v>
      </c>
      <c r="BF544" s="217">
        <f t="shared" si="78"/>
        <v>31.5</v>
      </c>
      <c r="BG544" s="7"/>
    </row>
    <row r="545" spans="1:59" x14ac:dyDescent="0.3">
      <c r="A545" s="21">
        <f t="shared" si="79"/>
        <v>456</v>
      </c>
      <c r="B545" s="84" t="s">
        <v>721</v>
      </c>
      <c r="C545" s="56" t="s">
        <v>722</v>
      </c>
      <c r="X545" s="204">
        <v>24</v>
      </c>
      <c r="BA545" s="197">
        <f t="shared" si="76"/>
        <v>12</v>
      </c>
      <c r="BD545" s="22"/>
      <c r="BE545" s="217">
        <f t="shared" si="77"/>
        <v>24</v>
      </c>
      <c r="BF545" s="217">
        <f t="shared" si="78"/>
        <v>12</v>
      </c>
      <c r="BG545" s="7"/>
    </row>
    <row r="546" spans="1:59" x14ac:dyDescent="0.3">
      <c r="A546" s="21">
        <f t="shared" si="79"/>
        <v>457</v>
      </c>
      <c r="B546" s="84"/>
      <c r="C546" s="56" t="s">
        <v>723</v>
      </c>
      <c r="X546" s="204">
        <v>37</v>
      </c>
      <c r="BA546" s="197">
        <f t="shared" si="76"/>
        <v>18.5</v>
      </c>
      <c r="BC546" s="106"/>
      <c r="BE546" s="217">
        <f t="shared" si="77"/>
        <v>37</v>
      </c>
      <c r="BF546" s="217">
        <f t="shared" si="78"/>
        <v>18.5</v>
      </c>
      <c r="BG546" s="7"/>
    </row>
    <row r="547" spans="1:59" x14ac:dyDescent="0.3">
      <c r="A547" s="21">
        <f t="shared" si="79"/>
        <v>458</v>
      </c>
      <c r="B547" s="84"/>
      <c r="C547" s="56" t="s">
        <v>41</v>
      </c>
      <c r="X547" s="204">
        <v>63</v>
      </c>
      <c r="BA547" s="197">
        <f t="shared" si="76"/>
        <v>31.5</v>
      </c>
      <c r="BC547" s="106"/>
      <c r="BE547" s="217">
        <f t="shared" si="77"/>
        <v>63</v>
      </c>
      <c r="BF547" s="217">
        <f t="shared" si="78"/>
        <v>31.5</v>
      </c>
      <c r="BG547" s="7"/>
    </row>
    <row r="548" spans="1:59" x14ac:dyDescent="0.3">
      <c r="A548" s="21">
        <f t="shared" si="79"/>
        <v>459</v>
      </c>
      <c r="B548" s="84"/>
      <c r="C548" s="56" t="s">
        <v>20</v>
      </c>
      <c r="X548" s="204">
        <v>19</v>
      </c>
      <c r="BA548" s="197">
        <f t="shared" si="76"/>
        <v>9.5</v>
      </c>
      <c r="BC548" s="106"/>
      <c r="BE548" s="217">
        <f t="shared" si="77"/>
        <v>19</v>
      </c>
      <c r="BF548" s="217">
        <f t="shared" si="78"/>
        <v>9.5</v>
      </c>
      <c r="BG548" s="7"/>
    </row>
    <row r="549" spans="1:59" x14ac:dyDescent="0.3">
      <c r="A549" s="21">
        <f t="shared" si="79"/>
        <v>460</v>
      </c>
      <c r="B549" s="84"/>
      <c r="C549" s="56" t="s">
        <v>21</v>
      </c>
      <c r="X549" s="204">
        <v>27</v>
      </c>
      <c r="BA549" s="197">
        <f t="shared" si="76"/>
        <v>13.5</v>
      </c>
      <c r="BC549" s="106"/>
      <c r="BE549" s="217">
        <f t="shared" si="77"/>
        <v>27</v>
      </c>
      <c r="BF549" s="217">
        <f t="shared" si="78"/>
        <v>13.5</v>
      </c>
      <c r="BG549" s="7"/>
    </row>
    <row r="550" spans="1:59" x14ac:dyDescent="0.3">
      <c r="A550" s="21">
        <f t="shared" si="79"/>
        <v>461</v>
      </c>
      <c r="B550" s="84" t="s">
        <v>724</v>
      </c>
      <c r="C550" s="56" t="s">
        <v>725</v>
      </c>
      <c r="X550" s="204">
        <v>221</v>
      </c>
      <c r="BA550" s="197">
        <f t="shared" si="76"/>
        <v>110.5</v>
      </c>
      <c r="BC550" s="106"/>
      <c r="BE550" s="217">
        <f t="shared" si="77"/>
        <v>221</v>
      </c>
      <c r="BF550" s="217">
        <f t="shared" si="78"/>
        <v>110.5</v>
      </c>
      <c r="BG550" s="7"/>
    </row>
    <row r="551" spans="1:59" x14ac:dyDescent="0.3">
      <c r="A551" s="21">
        <f t="shared" si="79"/>
        <v>462</v>
      </c>
      <c r="B551" s="79"/>
      <c r="C551" s="56" t="s">
        <v>726</v>
      </c>
      <c r="X551" s="204">
        <v>7</v>
      </c>
      <c r="BA551" s="197">
        <f t="shared" si="76"/>
        <v>3.5</v>
      </c>
      <c r="BE551" s="217">
        <f t="shared" si="77"/>
        <v>7</v>
      </c>
      <c r="BF551" s="217">
        <f t="shared" si="78"/>
        <v>3.5</v>
      </c>
      <c r="BG551" s="7"/>
    </row>
    <row r="552" spans="1:59" x14ac:dyDescent="0.3">
      <c r="A552" s="21">
        <f t="shared" si="79"/>
        <v>463</v>
      </c>
      <c r="B552" s="79"/>
      <c r="C552" s="56" t="s">
        <v>727</v>
      </c>
      <c r="X552" s="204">
        <v>38</v>
      </c>
      <c r="BA552" s="197">
        <f t="shared" si="76"/>
        <v>19</v>
      </c>
      <c r="BE552" s="217">
        <f t="shared" si="77"/>
        <v>38</v>
      </c>
      <c r="BF552" s="217">
        <f t="shared" si="78"/>
        <v>19</v>
      </c>
      <c r="BG552" s="7"/>
    </row>
    <row r="553" spans="1:59" x14ac:dyDescent="0.3">
      <c r="A553" s="21">
        <f t="shared" si="79"/>
        <v>464</v>
      </c>
      <c r="B553" s="79">
        <v>1136547</v>
      </c>
      <c r="C553" s="56" t="s">
        <v>728</v>
      </c>
      <c r="X553" s="204">
        <v>19</v>
      </c>
      <c r="BA553" s="197">
        <f t="shared" si="76"/>
        <v>9.5</v>
      </c>
      <c r="BE553" s="217">
        <f t="shared" si="77"/>
        <v>19</v>
      </c>
      <c r="BF553" s="217">
        <f t="shared" si="78"/>
        <v>9.5</v>
      </c>
      <c r="BG553" s="7"/>
    </row>
    <row r="554" spans="1:59" x14ac:dyDescent="0.3">
      <c r="A554" s="21">
        <f t="shared" si="79"/>
        <v>465</v>
      </c>
      <c r="B554" s="79">
        <v>1136551</v>
      </c>
      <c r="C554" s="56" t="s">
        <v>729</v>
      </c>
      <c r="X554" s="204">
        <v>263</v>
      </c>
      <c r="BA554" s="197">
        <f t="shared" si="76"/>
        <v>131.5</v>
      </c>
      <c r="BE554" s="217">
        <f t="shared" si="77"/>
        <v>263</v>
      </c>
      <c r="BF554" s="217">
        <f t="shared" si="78"/>
        <v>131.5</v>
      </c>
      <c r="BG554" s="7"/>
    </row>
    <row r="555" spans="1:59" x14ac:dyDescent="0.3">
      <c r="A555" s="21">
        <f t="shared" si="79"/>
        <v>466</v>
      </c>
      <c r="B555" s="79">
        <v>1136552</v>
      </c>
      <c r="C555" s="56" t="s">
        <v>730</v>
      </c>
      <c r="X555" s="204">
        <v>502</v>
      </c>
      <c r="BA555" s="197">
        <f t="shared" si="76"/>
        <v>251</v>
      </c>
      <c r="BE555" s="217">
        <f t="shared" si="77"/>
        <v>502</v>
      </c>
      <c r="BF555" s="217">
        <f t="shared" si="78"/>
        <v>251</v>
      </c>
      <c r="BG555" s="7"/>
    </row>
    <row r="556" spans="1:59" x14ac:dyDescent="0.3">
      <c r="A556" s="21">
        <f t="shared" si="79"/>
        <v>467</v>
      </c>
      <c r="B556" s="79"/>
      <c r="C556" s="52" t="s">
        <v>731</v>
      </c>
      <c r="X556" s="204">
        <v>615</v>
      </c>
      <c r="BA556" s="197">
        <f t="shared" si="76"/>
        <v>307.5</v>
      </c>
      <c r="BC556" s="119">
        <v>307.60000000000002</v>
      </c>
      <c r="BD556" s="7">
        <f>BC556/2</f>
        <v>153.80000000000001</v>
      </c>
      <c r="BE556" s="217">
        <f t="shared" si="77"/>
        <v>307.39999999999998</v>
      </c>
      <c r="BF556" s="217">
        <f t="shared" si="78"/>
        <v>153.69999999999999</v>
      </c>
      <c r="BG556" s="7"/>
    </row>
    <row r="557" spans="1:59" x14ac:dyDescent="0.3">
      <c r="A557" s="21">
        <f t="shared" si="79"/>
        <v>468</v>
      </c>
      <c r="B557" s="79"/>
      <c r="C557" s="56" t="s">
        <v>732</v>
      </c>
      <c r="X557" s="204">
        <v>47</v>
      </c>
      <c r="BA557" s="197">
        <f t="shared" si="76"/>
        <v>23.5</v>
      </c>
      <c r="BE557" s="217">
        <f t="shared" si="77"/>
        <v>47</v>
      </c>
      <c r="BF557" s="217">
        <f t="shared" si="78"/>
        <v>23.5</v>
      </c>
      <c r="BG557" s="7"/>
    </row>
    <row r="558" spans="1:59" x14ac:dyDescent="0.3">
      <c r="A558" s="21">
        <f t="shared" si="79"/>
        <v>469</v>
      </c>
      <c r="B558" s="79">
        <v>1136554</v>
      </c>
      <c r="C558" s="56" t="s">
        <v>733</v>
      </c>
      <c r="X558" s="204">
        <v>419</v>
      </c>
      <c r="BA558" s="197">
        <f t="shared" si="76"/>
        <v>209.5</v>
      </c>
      <c r="BE558" s="217">
        <f t="shared" si="77"/>
        <v>419</v>
      </c>
      <c r="BF558" s="217">
        <f t="shared" si="78"/>
        <v>209.5</v>
      </c>
      <c r="BG558" s="7"/>
    </row>
    <row r="559" spans="1:59" x14ac:dyDescent="0.3">
      <c r="A559" s="21">
        <f t="shared" si="79"/>
        <v>470</v>
      </c>
      <c r="B559" s="79" t="s">
        <v>734</v>
      </c>
      <c r="C559" s="56" t="s">
        <v>735</v>
      </c>
      <c r="X559" s="204">
        <v>123</v>
      </c>
      <c r="BA559" s="197">
        <f t="shared" si="76"/>
        <v>61.5</v>
      </c>
      <c r="BE559" s="217">
        <f t="shared" si="77"/>
        <v>123</v>
      </c>
      <c r="BF559" s="217">
        <f t="shared" si="78"/>
        <v>61.5</v>
      </c>
      <c r="BG559" s="7"/>
    </row>
    <row r="560" spans="1:59" x14ac:dyDescent="0.3">
      <c r="A560" s="21">
        <f t="shared" si="79"/>
        <v>471</v>
      </c>
      <c r="B560" s="79" t="s">
        <v>736</v>
      </c>
      <c r="C560" s="56" t="s">
        <v>737</v>
      </c>
      <c r="X560" s="204">
        <v>61</v>
      </c>
      <c r="BA560" s="197">
        <f t="shared" si="76"/>
        <v>30.5</v>
      </c>
      <c r="BC560" s="119">
        <v>61</v>
      </c>
      <c r="BD560" s="7">
        <f>BC560/2</f>
        <v>30.5</v>
      </c>
      <c r="BE560" s="217">
        <f t="shared" si="77"/>
        <v>0</v>
      </c>
      <c r="BF560" s="217">
        <f t="shared" si="78"/>
        <v>0</v>
      </c>
      <c r="BG560" s="7"/>
    </row>
    <row r="561" spans="1:59" x14ac:dyDescent="0.3">
      <c r="A561" s="21">
        <f t="shared" si="79"/>
        <v>472</v>
      </c>
      <c r="B561" s="85">
        <v>1136588</v>
      </c>
      <c r="C561" s="86" t="s">
        <v>738</v>
      </c>
      <c r="W561" s="22"/>
      <c r="X561" s="205">
        <v>147</v>
      </c>
      <c r="BA561" s="197">
        <f t="shared" si="76"/>
        <v>73.5</v>
      </c>
      <c r="BE561" s="217">
        <f t="shared" si="77"/>
        <v>147</v>
      </c>
      <c r="BF561" s="217">
        <f t="shared" si="78"/>
        <v>73.5</v>
      </c>
      <c r="BG561" s="7"/>
    </row>
    <row r="562" spans="1:59" x14ac:dyDescent="0.3">
      <c r="A562" s="21">
        <f t="shared" si="79"/>
        <v>473</v>
      </c>
      <c r="B562" s="87">
        <v>1136591</v>
      </c>
      <c r="C562" s="56" t="s">
        <v>18</v>
      </c>
      <c r="X562" s="204">
        <v>123</v>
      </c>
      <c r="BA562" s="197">
        <f t="shared" si="76"/>
        <v>61.5</v>
      </c>
      <c r="BE562" s="217">
        <f t="shared" si="77"/>
        <v>123</v>
      </c>
      <c r="BF562" s="217">
        <f t="shared" si="78"/>
        <v>61.5</v>
      </c>
      <c r="BG562" s="7"/>
    </row>
    <row r="563" spans="1:59" x14ac:dyDescent="0.3">
      <c r="A563" s="21">
        <f t="shared" si="79"/>
        <v>474</v>
      </c>
      <c r="B563" s="84" t="s">
        <v>739</v>
      </c>
      <c r="C563" s="56" t="s">
        <v>18</v>
      </c>
      <c r="X563" s="204">
        <v>294</v>
      </c>
      <c r="BA563" s="197">
        <f t="shared" si="76"/>
        <v>147</v>
      </c>
      <c r="BE563" s="217">
        <f t="shared" si="77"/>
        <v>294</v>
      </c>
      <c r="BF563" s="217">
        <f t="shared" si="78"/>
        <v>147</v>
      </c>
      <c r="BG563" s="7"/>
    </row>
    <row r="564" spans="1:59" x14ac:dyDescent="0.3">
      <c r="A564" s="21">
        <f t="shared" si="79"/>
        <v>475</v>
      </c>
      <c r="B564" s="84" t="s">
        <v>740</v>
      </c>
      <c r="C564" s="63" t="s">
        <v>696</v>
      </c>
      <c r="X564" s="204">
        <v>605</v>
      </c>
      <c r="BA564" s="197">
        <f t="shared" si="76"/>
        <v>302.5</v>
      </c>
      <c r="BE564" s="217">
        <f t="shared" si="77"/>
        <v>605</v>
      </c>
      <c r="BF564" s="217">
        <f t="shared" si="78"/>
        <v>302.5</v>
      </c>
      <c r="BG564" s="7"/>
    </row>
    <row r="565" spans="1:59" x14ac:dyDescent="0.3">
      <c r="A565" s="21">
        <f t="shared" si="79"/>
        <v>476</v>
      </c>
      <c r="B565" s="84" t="s">
        <v>741</v>
      </c>
      <c r="C565" s="59" t="s">
        <v>40</v>
      </c>
      <c r="X565" s="204">
        <v>178</v>
      </c>
      <c r="BA565" s="197">
        <f t="shared" si="76"/>
        <v>89</v>
      </c>
      <c r="BE565" s="217">
        <f t="shared" si="77"/>
        <v>178</v>
      </c>
      <c r="BF565" s="217">
        <f t="shared" si="78"/>
        <v>89</v>
      </c>
      <c r="BG565" s="7"/>
    </row>
    <row r="566" spans="1:59" x14ac:dyDescent="0.3">
      <c r="A566" s="21">
        <f t="shared" si="79"/>
        <v>477</v>
      </c>
      <c r="B566" s="84" t="s">
        <v>742</v>
      </c>
      <c r="C566" s="63" t="s">
        <v>743</v>
      </c>
      <c r="X566" s="204">
        <v>533</v>
      </c>
      <c r="BA566" s="197">
        <f t="shared" si="76"/>
        <v>266.5</v>
      </c>
      <c r="BE566" s="217">
        <f t="shared" si="77"/>
        <v>533</v>
      </c>
      <c r="BF566" s="217">
        <f t="shared" si="78"/>
        <v>266.5</v>
      </c>
      <c r="BG566" s="7"/>
    </row>
    <row r="567" spans="1:59" x14ac:dyDescent="0.3">
      <c r="A567" s="21">
        <f t="shared" si="79"/>
        <v>478</v>
      </c>
      <c r="B567" s="84" t="s">
        <v>744</v>
      </c>
      <c r="C567" s="56" t="s">
        <v>22</v>
      </c>
      <c r="X567" s="204">
        <v>203</v>
      </c>
      <c r="BA567" s="197">
        <f t="shared" si="76"/>
        <v>101.5</v>
      </c>
      <c r="BE567" s="217">
        <f t="shared" si="77"/>
        <v>203</v>
      </c>
      <c r="BF567" s="217">
        <f t="shared" si="78"/>
        <v>101.5</v>
      </c>
      <c r="BG567" s="7"/>
    </row>
    <row r="568" spans="1:59" x14ac:dyDescent="0.3">
      <c r="A568" s="21">
        <f t="shared" si="79"/>
        <v>479</v>
      </c>
      <c r="B568" s="84" t="s">
        <v>745</v>
      </c>
      <c r="C568" s="56" t="s">
        <v>6</v>
      </c>
      <c r="X568" s="204">
        <v>758</v>
      </c>
      <c r="BA568" s="197">
        <f t="shared" si="76"/>
        <v>379</v>
      </c>
      <c r="BE568" s="217">
        <f t="shared" si="77"/>
        <v>758</v>
      </c>
      <c r="BF568" s="217">
        <f t="shared" si="78"/>
        <v>379</v>
      </c>
      <c r="BG568" s="7"/>
    </row>
    <row r="569" spans="1:59" x14ac:dyDescent="0.3">
      <c r="A569" s="21">
        <f t="shared" si="79"/>
        <v>480</v>
      </c>
      <c r="B569" s="84" t="s">
        <v>746</v>
      </c>
      <c r="C569" s="56" t="s">
        <v>747</v>
      </c>
      <c r="X569" s="204">
        <v>416</v>
      </c>
      <c r="BA569" s="197">
        <f t="shared" si="76"/>
        <v>208</v>
      </c>
      <c r="BE569" s="217">
        <f t="shared" si="77"/>
        <v>416</v>
      </c>
      <c r="BF569" s="217">
        <f t="shared" si="78"/>
        <v>208</v>
      </c>
      <c r="BG569" s="7"/>
    </row>
    <row r="570" spans="1:59" x14ac:dyDescent="0.3">
      <c r="A570" s="21">
        <f t="shared" si="79"/>
        <v>481</v>
      </c>
      <c r="B570" s="84" t="s">
        <v>748</v>
      </c>
      <c r="C570" s="56" t="s">
        <v>749</v>
      </c>
      <c r="X570" s="204">
        <v>1215</v>
      </c>
      <c r="BA570" s="197">
        <f t="shared" si="76"/>
        <v>607.5</v>
      </c>
      <c r="BE570" s="217">
        <f t="shared" si="77"/>
        <v>1215</v>
      </c>
      <c r="BF570" s="217">
        <f t="shared" si="78"/>
        <v>607.5</v>
      </c>
      <c r="BG570" s="7"/>
    </row>
    <row r="571" spans="1:59" x14ac:dyDescent="0.3">
      <c r="A571" s="21">
        <f t="shared" si="79"/>
        <v>482</v>
      </c>
      <c r="B571" s="84" t="s">
        <v>750</v>
      </c>
      <c r="C571" s="56" t="s">
        <v>751</v>
      </c>
      <c r="X571" s="204">
        <v>287</v>
      </c>
      <c r="BA571" s="197">
        <f t="shared" si="76"/>
        <v>143.5</v>
      </c>
      <c r="BE571" s="217">
        <f t="shared" si="77"/>
        <v>287</v>
      </c>
      <c r="BF571" s="217">
        <f t="shared" si="78"/>
        <v>143.5</v>
      </c>
      <c r="BG571" s="7"/>
    </row>
    <row r="572" spans="1:59" x14ac:dyDescent="0.3">
      <c r="A572" s="21">
        <f t="shared" si="79"/>
        <v>483</v>
      </c>
      <c r="B572" s="84" t="s">
        <v>752</v>
      </c>
      <c r="C572" s="56" t="s">
        <v>753</v>
      </c>
      <c r="X572" s="204">
        <v>230</v>
      </c>
      <c r="BA572" s="197">
        <f t="shared" si="76"/>
        <v>115</v>
      </c>
      <c r="BE572" s="217">
        <f t="shared" si="77"/>
        <v>230</v>
      </c>
      <c r="BF572" s="217">
        <f t="shared" si="78"/>
        <v>115</v>
      </c>
      <c r="BG572" s="7"/>
    </row>
    <row r="573" spans="1:59" x14ac:dyDescent="0.3">
      <c r="A573" s="21">
        <f t="shared" si="79"/>
        <v>484</v>
      </c>
      <c r="B573" s="84" t="s">
        <v>754</v>
      </c>
      <c r="C573" s="56" t="s">
        <v>755</v>
      </c>
      <c r="X573" s="204">
        <v>218</v>
      </c>
      <c r="BA573" s="197">
        <f t="shared" si="76"/>
        <v>109</v>
      </c>
      <c r="BE573" s="217">
        <f t="shared" si="77"/>
        <v>218</v>
      </c>
      <c r="BF573" s="217">
        <f t="shared" si="78"/>
        <v>109</v>
      </c>
      <c r="BG573" s="7"/>
    </row>
    <row r="574" spans="1:59" x14ac:dyDescent="0.3">
      <c r="A574" s="21">
        <f t="shared" si="79"/>
        <v>485</v>
      </c>
      <c r="B574" s="84" t="s">
        <v>756</v>
      </c>
      <c r="C574" s="56" t="s">
        <v>757</v>
      </c>
      <c r="X574" s="204">
        <v>264</v>
      </c>
      <c r="BA574" s="197">
        <f t="shared" si="76"/>
        <v>132</v>
      </c>
      <c r="BE574" s="217">
        <f t="shared" si="77"/>
        <v>264</v>
      </c>
      <c r="BF574" s="217">
        <f t="shared" si="78"/>
        <v>132</v>
      </c>
      <c r="BG574" s="7"/>
    </row>
    <row r="575" spans="1:59" x14ac:dyDescent="0.3">
      <c r="A575" s="21">
        <f t="shared" si="79"/>
        <v>486</v>
      </c>
      <c r="B575" s="84" t="s">
        <v>758</v>
      </c>
      <c r="C575" s="56" t="s">
        <v>759</v>
      </c>
      <c r="X575" s="204">
        <v>80</v>
      </c>
      <c r="BA575" s="197">
        <f t="shared" si="76"/>
        <v>40</v>
      </c>
      <c r="BE575" s="217">
        <f t="shared" si="77"/>
        <v>80</v>
      </c>
      <c r="BF575" s="217">
        <f t="shared" si="78"/>
        <v>40</v>
      </c>
      <c r="BG575" s="7"/>
    </row>
    <row r="576" spans="1:59" x14ac:dyDescent="0.3">
      <c r="A576" s="21">
        <f t="shared" si="79"/>
        <v>487</v>
      </c>
      <c r="B576" s="84" t="s">
        <v>760</v>
      </c>
      <c r="C576" s="56" t="s">
        <v>761</v>
      </c>
      <c r="X576" s="204">
        <v>69</v>
      </c>
      <c r="BA576" s="197">
        <f t="shared" si="76"/>
        <v>34.5</v>
      </c>
      <c r="BE576" s="217">
        <f t="shared" si="77"/>
        <v>69</v>
      </c>
      <c r="BF576" s="217">
        <f t="shared" si="78"/>
        <v>34.5</v>
      </c>
      <c r="BG576" s="7"/>
    </row>
    <row r="577" spans="1:59" x14ac:dyDescent="0.3">
      <c r="A577" s="21">
        <f t="shared" si="79"/>
        <v>488</v>
      </c>
      <c r="B577" s="84" t="s">
        <v>762</v>
      </c>
      <c r="C577" s="56" t="s">
        <v>763</v>
      </c>
      <c r="X577" s="204">
        <v>294</v>
      </c>
      <c r="BA577" s="197">
        <f t="shared" si="76"/>
        <v>147</v>
      </c>
      <c r="BE577" s="217">
        <f t="shared" si="77"/>
        <v>294</v>
      </c>
      <c r="BF577" s="217">
        <f t="shared" si="78"/>
        <v>147</v>
      </c>
      <c r="BG577" s="7"/>
    </row>
    <row r="578" spans="1:59" x14ac:dyDescent="0.3">
      <c r="A578" s="21">
        <f t="shared" si="79"/>
        <v>489</v>
      </c>
      <c r="B578" s="84" t="s">
        <v>764</v>
      </c>
      <c r="C578" s="56" t="s">
        <v>763</v>
      </c>
      <c r="X578" s="204">
        <v>505</v>
      </c>
      <c r="BA578" s="197">
        <f t="shared" si="76"/>
        <v>252.5</v>
      </c>
      <c r="BE578" s="217">
        <f t="shared" si="77"/>
        <v>505</v>
      </c>
      <c r="BF578" s="217">
        <f t="shared" si="78"/>
        <v>252.5</v>
      </c>
      <c r="BG578" s="7"/>
    </row>
    <row r="579" spans="1:59" x14ac:dyDescent="0.3">
      <c r="A579" s="21">
        <f t="shared" si="79"/>
        <v>490</v>
      </c>
      <c r="B579" s="84" t="s">
        <v>765</v>
      </c>
      <c r="C579" s="56" t="s">
        <v>763</v>
      </c>
      <c r="X579" s="204">
        <v>2637</v>
      </c>
      <c r="BA579" s="197">
        <f t="shared" si="76"/>
        <v>1318.5</v>
      </c>
      <c r="BE579" s="217">
        <f t="shared" si="77"/>
        <v>2637</v>
      </c>
      <c r="BF579" s="217">
        <f t="shared" si="78"/>
        <v>1318.5</v>
      </c>
      <c r="BG579" s="7"/>
    </row>
    <row r="580" spans="1:59" x14ac:dyDescent="0.3">
      <c r="A580" s="21">
        <f t="shared" si="79"/>
        <v>491</v>
      </c>
      <c r="B580" s="84" t="s">
        <v>766</v>
      </c>
      <c r="C580" s="56" t="s">
        <v>767</v>
      </c>
      <c r="X580" s="204">
        <v>190</v>
      </c>
      <c r="BA580" s="197">
        <f t="shared" si="76"/>
        <v>95</v>
      </c>
      <c r="BE580" s="217">
        <f t="shared" si="77"/>
        <v>190</v>
      </c>
      <c r="BF580" s="217">
        <f t="shared" si="78"/>
        <v>95</v>
      </c>
      <c r="BG580" s="7"/>
    </row>
    <row r="581" spans="1:59" x14ac:dyDescent="0.3">
      <c r="A581" s="21">
        <f t="shared" si="79"/>
        <v>492</v>
      </c>
      <c r="B581" s="84" t="s">
        <v>768</v>
      </c>
      <c r="C581" s="56" t="s">
        <v>769</v>
      </c>
      <c r="X581" s="204">
        <v>110</v>
      </c>
      <c r="BA581" s="197">
        <f t="shared" si="76"/>
        <v>55</v>
      </c>
      <c r="BE581" s="217">
        <f t="shared" si="77"/>
        <v>110</v>
      </c>
      <c r="BF581" s="217">
        <f t="shared" si="78"/>
        <v>55</v>
      </c>
      <c r="BG581" s="7"/>
    </row>
    <row r="582" spans="1:59" x14ac:dyDescent="0.3">
      <c r="A582" s="21">
        <f t="shared" si="79"/>
        <v>493</v>
      </c>
      <c r="B582" s="84" t="s">
        <v>770</v>
      </c>
      <c r="C582" s="56" t="s">
        <v>771</v>
      </c>
      <c r="X582" s="204">
        <v>90</v>
      </c>
      <c r="BA582" s="197">
        <v>45</v>
      </c>
      <c r="BE582" s="217">
        <f t="shared" si="77"/>
        <v>90</v>
      </c>
      <c r="BF582" s="217">
        <f t="shared" si="78"/>
        <v>45</v>
      </c>
      <c r="BG582" s="7"/>
    </row>
    <row r="583" spans="1:59" x14ac:dyDescent="0.3">
      <c r="A583" s="21">
        <f t="shared" si="79"/>
        <v>494</v>
      </c>
      <c r="B583" s="84" t="s">
        <v>772</v>
      </c>
      <c r="C583" s="56" t="s">
        <v>773</v>
      </c>
      <c r="X583" s="204">
        <v>75</v>
      </c>
      <c r="BA583" s="197">
        <f>X583/2-0.01</f>
        <v>37.49</v>
      </c>
      <c r="BE583" s="217">
        <f t="shared" si="77"/>
        <v>75</v>
      </c>
      <c r="BF583" s="217">
        <f t="shared" si="78"/>
        <v>37.5</v>
      </c>
      <c r="BG583" s="7"/>
    </row>
    <row r="584" spans="1:59" s="72" customFormat="1" x14ac:dyDescent="0.3">
      <c r="A584" s="159">
        <f t="shared" si="79"/>
        <v>495</v>
      </c>
      <c r="B584" s="88" t="s">
        <v>774</v>
      </c>
      <c r="C584" s="70" t="s">
        <v>775</v>
      </c>
      <c r="D584" s="10"/>
      <c r="E584" s="10"/>
      <c r="F584" s="108"/>
      <c r="I584" s="10"/>
      <c r="J584" s="108"/>
      <c r="X584" s="204">
        <v>77</v>
      </c>
      <c r="BA584" s="197">
        <f>X584/2</f>
        <v>38.5</v>
      </c>
      <c r="BC584" s="81">
        <v>77</v>
      </c>
      <c r="BD584" s="185">
        <f t="shared" ref="BD584:BD585" si="80">BC584/2</f>
        <v>38.5</v>
      </c>
      <c r="BE584" s="217">
        <f t="shared" si="77"/>
        <v>0</v>
      </c>
      <c r="BF584" s="217">
        <f t="shared" si="78"/>
        <v>0</v>
      </c>
      <c r="BG584" s="108"/>
    </row>
    <row r="585" spans="1:59" s="72" customFormat="1" x14ac:dyDescent="0.3">
      <c r="A585" s="159">
        <f t="shared" si="79"/>
        <v>496</v>
      </c>
      <c r="B585" s="88" t="s">
        <v>776</v>
      </c>
      <c r="C585" s="70" t="s">
        <v>777</v>
      </c>
      <c r="D585" s="10"/>
      <c r="E585" s="10"/>
      <c r="F585" s="108"/>
      <c r="I585" s="10"/>
      <c r="J585" s="108"/>
      <c r="X585" s="204">
        <v>84</v>
      </c>
      <c r="BA585" s="197">
        <f t="shared" ref="BA585:BA648" si="81">X585/2</f>
        <v>42</v>
      </c>
      <c r="BC585" s="81">
        <v>84</v>
      </c>
      <c r="BD585" s="185">
        <f t="shared" si="80"/>
        <v>42</v>
      </c>
      <c r="BE585" s="217">
        <f t="shared" si="77"/>
        <v>0</v>
      </c>
      <c r="BF585" s="217">
        <f t="shared" si="78"/>
        <v>0</v>
      </c>
      <c r="BG585" s="108"/>
    </row>
    <row r="586" spans="1:59" x14ac:dyDescent="0.3">
      <c r="A586" s="21">
        <f t="shared" si="79"/>
        <v>497</v>
      </c>
      <c r="B586" s="84" t="s">
        <v>778</v>
      </c>
      <c r="C586" s="56" t="s">
        <v>779</v>
      </c>
      <c r="X586" s="204">
        <v>192</v>
      </c>
      <c r="BA586" s="197">
        <f t="shared" si="81"/>
        <v>96</v>
      </c>
      <c r="BC586" s="106"/>
      <c r="BE586" s="217">
        <f t="shared" si="77"/>
        <v>192</v>
      </c>
      <c r="BF586" s="217">
        <f t="shared" si="78"/>
        <v>96</v>
      </c>
      <c r="BG586" s="7"/>
    </row>
    <row r="587" spans="1:59" x14ac:dyDescent="0.3">
      <c r="A587" s="21">
        <f t="shared" si="79"/>
        <v>498</v>
      </c>
      <c r="B587" s="84" t="s">
        <v>780</v>
      </c>
      <c r="C587" s="56" t="s">
        <v>781</v>
      </c>
      <c r="X587" s="204">
        <v>387</v>
      </c>
      <c r="BA587" s="197">
        <f t="shared" si="81"/>
        <v>193.5</v>
      </c>
      <c r="BC587" s="106"/>
      <c r="BE587" s="217">
        <f t="shared" si="77"/>
        <v>387</v>
      </c>
      <c r="BF587" s="217">
        <f t="shared" si="78"/>
        <v>193.5</v>
      </c>
      <c r="BG587" s="7"/>
    </row>
    <row r="588" spans="1:59" x14ac:dyDescent="0.3">
      <c r="A588" s="21">
        <f t="shared" si="79"/>
        <v>499</v>
      </c>
      <c r="B588" s="84" t="s">
        <v>782</v>
      </c>
      <c r="C588" s="56" t="s">
        <v>32</v>
      </c>
      <c r="X588" s="204">
        <v>200</v>
      </c>
      <c r="BA588" s="197">
        <f t="shared" si="81"/>
        <v>100</v>
      </c>
      <c r="BC588" s="106"/>
      <c r="BE588" s="217">
        <f t="shared" si="77"/>
        <v>200</v>
      </c>
      <c r="BF588" s="217">
        <f t="shared" si="78"/>
        <v>100</v>
      </c>
      <c r="BG588" s="7"/>
    </row>
    <row r="589" spans="1:59" x14ac:dyDescent="0.3">
      <c r="A589" s="21">
        <f t="shared" si="79"/>
        <v>500</v>
      </c>
      <c r="B589" s="84" t="s">
        <v>750</v>
      </c>
      <c r="C589" s="56" t="s">
        <v>783</v>
      </c>
      <c r="X589" s="204">
        <v>475</v>
      </c>
      <c r="BA589" s="197">
        <f t="shared" si="81"/>
        <v>237.5</v>
      </c>
      <c r="BC589" s="106"/>
      <c r="BE589" s="217">
        <f t="shared" si="77"/>
        <v>475</v>
      </c>
      <c r="BF589" s="217">
        <f t="shared" si="78"/>
        <v>237.5</v>
      </c>
      <c r="BG589" s="7"/>
    </row>
    <row r="590" spans="1:59" x14ac:dyDescent="0.3">
      <c r="A590" s="21">
        <f t="shared" si="79"/>
        <v>501</v>
      </c>
      <c r="B590" s="79">
        <v>1136616</v>
      </c>
      <c r="C590" s="56" t="s">
        <v>784</v>
      </c>
      <c r="X590" s="204">
        <v>260</v>
      </c>
      <c r="BA590" s="197">
        <f t="shared" si="81"/>
        <v>130</v>
      </c>
      <c r="BC590" s="106"/>
      <c r="BE590" s="217">
        <f t="shared" si="77"/>
        <v>260</v>
      </c>
      <c r="BF590" s="217">
        <f t="shared" si="78"/>
        <v>130</v>
      </c>
      <c r="BG590" s="7"/>
    </row>
    <row r="591" spans="1:59" x14ac:dyDescent="0.3">
      <c r="A591" s="21">
        <f t="shared" si="79"/>
        <v>502</v>
      </c>
      <c r="B591" s="79">
        <v>1136617</v>
      </c>
      <c r="C591" s="56" t="s">
        <v>785</v>
      </c>
      <c r="X591" s="204">
        <v>927</v>
      </c>
      <c r="BA591" s="197">
        <f t="shared" si="81"/>
        <v>463.5</v>
      </c>
      <c r="BC591" s="106"/>
      <c r="BE591" s="217">
        <f t="shared" si="77"/>
        <v>927</v>
      </c>
      <c r="BF591" s="217">
        <f t="shared" si="78"/>
        <v>463.5</v>
      </c>
      <c r="BG591" s="7"/>
    </row>
    <row r="592" spans="1:59" x14ac:dyDescent="0.3">
      <c r="A592" s="21">
        <f t="shared" si="79"/>
        <v>503</v>
      </c>
      <c r="B592" s="79">
        <v>1136618</v>
      </c>
      <c r="C592" s="56" t="s">
        <v>19</v>
      </c>
      <c r="X592" s="204">
        <v>100</v>
      </c>
      <c r="BA592" s="197">
        <f t="shared" si="81"/>
        <v>50</v>
      </c>
      <c r="BC592" s="106"/>
      <c r="BE592" s="217">
        <f t="shared" si="77"/>
        <v>100</v>
      </c>
      <c r="BF592" s="217">
        <f t="shared" si="78"/>
        <v>50</v>
      </c>
      <c r="BG592" s="7"/>
    </row>
    <row r="593" spans="1:59" x14ac:dyDescent="0.3">
      <c r="A593" s="21">
        <f t="shared" si="79"/>
        <v>504</v>
      </c>
      <c r="B593" s="79">
        <v>1136619</v>
      </c>
      <c r="C593" s="56" t="s">
        <v>786</v>
      </c>
      <c r="X593" s="204">
        <v>500</v>
      </c>
      <c r="BA593" s="197">
        <f t="shared" si="81"/>
        <v>250</v>
      </c>
      <c r="BC593" s="106"/>
      <c r="BE593" s="217">
        <f t="shared" si="77"/>
        <v>500</v>
      </c>
      <c r="BF593" s="217">
        <f t="shared" si="78"/>
        <v>250</v>
      </c>
      <c r="BG593" s="7"/>
    </row>
    <row r="594" spans="1:59" s="72" customFormat="1" x14ac:dyDescent="0.3">
      <c r="A594" s="159">
        <f t="shared" si="79"/>
        <v>505</v>
      </c>
      <c r="B594" s="109" t="s">
        <v>787</v>
      </c>
      <c r="C594" s="70" t="s">
        <v>788</v>
      </c>
      <c r="D594" s="10"/>
      <c r="E594" s="10"/>
      <c r="F594" s="108"/>
      <c r="I594" s="10"/>
      <c r="J594" s="108"/>
      <c r="X594" s="204">
        <v>62</v>
      </c>
      <c r="BA594" s="197">
        <f t="shared" si="81"/>
        <v>31</v>
      </c>
      <c r="BC594" s="81">
        <v>62</v>
      </c>
      <c r="BD594" s="185">
        <f t="shared" ref="BD594" si="82">BC594/2</f>
        <v>31</v>
      </c>
      <c r="BE594" s="217">
        <f t="shared" si="77"/>
        <v>0</v>
      </c>
      <c r="BF594" s="217">
        <f t="shared" si="78"/>
        <v>0</v>
      </c>
      <c r="BG594" s="108"/>
    </row>
    <row r="595" spans="1:59" x14ac:dyDescent="0.3">
      <c r="A595" s="21">
        <f t="shared" si="79"/>
        <v>506</v>
      </c>
      <c r="B595" s="79" t="s">
        <v>789</v>
      </c>
      <c r="C595" s="52" t="s">
        <v>790</v>
      </c>
      <c r="X595" s="204">
        <v>164</v>
      </c>
      <c r="BA595" s="197">
        <f t="shared" si="81"/>
        <v>82</v>
      </c>
      <c r="BE595" s="217">
        <f t="shared" si="77"/>
        <v>164</v>
      </c>
      <c r="BF595" s="217">
        <f t="shared" si="78"/>
        <v>82</v>
      </c>
      <c r="BG595" s="7"/>
    </row>
    <row r="596" spans="1:59" x14ac:dyDescent="0.3">
      <c r="A596" s="21">
        <f t="shared" si="79"/>
        <v>507</v>
      </c>
      <c r="B596" s="79" t="s">
        <v>791</v>
      </c>
      <c r="C596" s="52" t="s">
        <v>792</v>
      </c>
      <c r="X596" s="204">
        <v>149</v>
      </c>
      <c r="BA596" s="197">
        <f t="shared" si="81"/>
        <v>74.5</v>
      </c>
      <c r="BE596" s="217">
        <f t="shared" si="77"/>
        <v>149</v>
      </c>
      <c r="BF596" s="217">
        <f t="shared" si="78"/>
        <v>74.5</v>
      </c>
      <c r="BG596" s="7"/>
    </row>
    <row r="597" spans="1:59" x14ac:dyDescent="0.3">
      <c r="A597" s="21">
        <f t="shared" si="79"/>
        <v>508</v>
      </c>
      <c r="B597" s="79">
        <v>1136680</v>
      </c>
      <c r="C597" s="56" t="s">
        <v>793</v>
      </c>
      <c r="X597" s="204">
        <v>650</v>
      </c>
      <c r="BA597" s="197">
        <f t="shared" si="81"/>
        <v>325</v>
      </c>
      <c r="BE597" s="217">
        <f t="shared" si="77"/>
        <v>650</v>
      </c>
      <c r="BF597" s="217">
        <f t="shared" si="78"/>
        <v>325</v>
      </c>
      <c r="BG597" s="7"/>
    </row>
    <row r="598" spans="1:59" x14ac:dyDescent="0.3">
      <c r="A598" s="21">
        <f t="shared" si="79"/>
        <v>509</v>
      </c>
      <c r="B598" s="79" t="s">
        <v>794</v>
      </c>
      <c r="C598" s="56" t="s">
        <v>795</v>
      </c>
      <c r="X598" s="204">
        <v>1920</v>
      </c>
      <c r="AZ598" s="42"/>
      <c r="BA598" s="197">
        <f t="shared" si="81"/>
        <v>960</v>
      </c>
      <c r="BB598" s="1">
        <f>AZ598/2</f>
        <v>0</v>
      </c>
      <c r="BE598" s="217">
        <f t="shared" si="77"/>
        <v>1920</v>
      </c>
      <c r="BF598" s="217">
        <f t="shared" si="78"/>
        <v>960</v>
      </c>
      <c r="BG598" s="7"/>
    </row>
    <row r="599" spans="1:59" x14ac:dyDescent="0.3">
      <c r="A599" s="21">
        <f t="shared" si="79"/>
        <v>510</v>
      </c>
      <c r="B599" s="79"/>
      <c r="C599" s="56" t="s">
        <v>796</v>
      </c>
      <c r="X599" s="204">
        <v>700</v>
      </c>
      <c r="BA599" s="197">
        <f t="shared" si="81"/>
        <v>350</v>
      </c>
      <c r="BB599" s="1">
        <f t="shared" ref="BB599:BB812" si="83">AZ599/2</f>
        <v>0</v>
      </c>
      <c r="BE599" s="217">
        <f t="shared" si="77"/>
        <v>700</v>
      </c>
      <c r="BF599" s="217">
        <f t="shared" si="78"/>
        <v>350</v>
      </c>
      <c r="BG599" s="7"/>
    </row>
    <row r="600" spans="1:59" x14ac:dyDescent="0.3">
      <c r="A600" s="21">
        <f t="shared" si="79"/>
        <v>511</v>
      </c>
      <c r="B600" s="91"/>
      <c r="C600" s="56" t="s">
        <v>797</v>
      </c>
      <c r="W600" s="91">
        <v>43374</v>
      </c>
      <c r="X600" s="197">
        <v>672</v>
      </c>
      <c r="AZ600" s="53"/>
      <c r="BA600" s="197">
        <f t="shared" si="81"/>
        <v>336</v>
      </c>
      <c r="BB600" s="7">
        <f>AZ600/2/12*3</f>
        <v>0</v>
      </c>
      <c r="BE600" s="217">
        <f t="shared" si="77"/>
        <v>672</v>
      </c>
      <c r="BF600" s="217">
        <f t="shared" si="78"/>
        <v>336</v>
      </c>
      <c r="BG600" s="7"/>
    </row>
    <row r="601" spans="1:59" x14ac:dyDescent="0.3">
      <c r="A601" s="21">
        <f t="shared" si="79"/>
        <v>512</v>
      </c>
      <c r="B601" s="91"/>
      <c r="C601" s="63" t="s">
        <v>798</v>
      </c>
      <c r="W601" s="91">
        <v>43374</v>
      </c>
      <c r="X601" s="197">
        <v>352</v>
      </c>
      <c r="AZ601" s="53"/>
      <c r="BA601" s="197">
        <f t="shared" si="81"/>
        <v>176</v>
      </c>
      <c r="BB601" s="7">
        <f t="shared" ref="BB601:BB644" si="84">AZ601/2/12*3</f>
        <v>0</v>
      </c>
      <c r="BE601" s="217">
        <f t="shared" si="77"/>
        <v>352</v>
      </c>
      <c r="BF601" s="217">
        <f t="shared" si="78"/>
        <v>176</v>
      </c>
      <c r="BG601" s="7"/>
    </row>
    <row r="602" spans="1:59" x14ac:dyDescent="0.3">
      <c r="A602" s="21">
        <f t="shared" si="79"/>
        <v>513</v>
      </c>
      <c r="B602" s="91"/>
      <c r="C602" s="59" t="s">
        <v>799</v>
      </c>
      <c r="W602" s="91">
        <v>43374</v>
      </c>
      <c r="X602" s="197">
        <v>483</v>
      </c>
      <c r="AZ602" s="53"/>
      <c r="BA602" s="197">
        <f t="shared" si="81"/>
        <v>241.5</v>
      </c>
      <c r="BB602" s="7">
        <f t="shared" si="84"/>
        <v>0</v>
      </c>
      <c r="BE602" s="217">
        <f t="shared" ref="BE602:BE670" si="85">X602-BC602+AZ602</f>
        <v>483</v>
      </c>
      <c r="BF602" s="217">
        <f t="shared" si="78"/>
        <v>241.5</v>
      </c>
      <c r="BG602" s="7"/>
    </row>
    <row r="603" spans="1:59" x14ac:dyDescent="0.3">
      <c r="A603" s="21">
        <f t="shared" si="79"/>
        <v>514</v>
      </c>
      <c r="B603" s="91"/>
      <c r="C603" s="56" t="s">
        <v>593</v>
      </c>
      <c r="W603" s="91">
        <v>43374</v>
      </c>
      <c r="X603" s="197">
        <v>566</v>
      </c>
      <c r="AZ603" s="53"/>
      <c r="BA603" s="197">
        <f t="shared" si="81"/>
        <v>283</v>
      </c>
      <c r="BB603" s="7">
        <f t="shared" si="84"/>
        <v>0</v>
      </c>
      <c r="BE603" s="217">
        <f t="shared" si="85"/>
        <v>566</v>
      </c>
      <c r="BF603" s="217">
        <f t="shared" ref="BF603:BF666" si="86">BE603/2</f>
        <v>283</v>
      </c>
      <c r="BG603" s="7"/>
    </row>
    <row r="604" spans="1:59" x14ac:dyDescent="0.3">
      <c r="A604" s="21">
        <f t="shared" ref="A604:A667" si="87">A603+1</f>
        <v>515</v>
      </c>
      <c r="B604" s="91"/>
      <c r="C604" s="56" t="s">
        <v>800</v>
      </c>
      <c r="W604" s="91">
        <v>43374</v>
      </c>
      <c r="X604" s="197">
        <v>266</v>
      </c>
      <c r="AZ604" s="53"/>
      <c r="BA604" s="197">
        <f t="shared" si="81"/>
        <v>133</v>
      </c>
      <c r="BB604" s="7">
        <f t="shared" si="84"/>
        <v>0</v>
      </c>
      <c r="BE604" s="217">
        <f t="shared" si="85"/>
        <v>266</v>
      </c>
      <c r="BF604" s="217">
        <f t="shared" si="86"/>
        <v>133</v>
      </c>
      <c r="BG604" s="7"/>
    </row>
    <row r="605" spans="1:59" x14ac:dyDescent="0.3">
      <c r="A605" s="21">
        <f t="shared" si="87"/>
        <v>516</v>
      </c>
      <c r="B605" s="91"/>
      <c r="C605" s="56" t="s">
        <v>801</v>
      </c>
      <c r="W605" s="91">
        <v>43374</v>
      </c>
      <c r="X605" s="197">
        <v>34</v>
      </c>
      <c r="AZ605" s="53"/>
      <c r="BA605" s="197">
        <f t="shared" si="81"/>
        <v>17</v>
      </c>
      <c r="BB605" s="7">
        <f t="shared" si="84"/>
        <v>0</v>
      </c>
      <c r="BE605" s="217">
        <f t="shared" si="85"/>
        <v>34</v>
      </c>
      <c r="BF605" s="217">
        <f t="shared" si="86"/>
        <v>17</v>
      </c>
      <c r="BG605" s="7"/>
    </row>
    <row r="606" spans="1:59" x14ac:dyDescent="0.3">
      <c r="A606" s="21">
        <f t="shared" si="87"/>
        <v>517</v>
      </c>
      <c r="B606" s="91"/>
      <c r="C606" s="56" t="s">
        <v>595</v>
      </c>
      <c r="W606" s="91">
        <v>43374</v>
      </c>
      <c r="X606" s="197">
        <v>300</v>
      </c>
      <c r="AZ606" s="53"/>
      <c r="BA606" s="197">
        <f t="shared" si="81"/>
        <v>150</v>
      </c>
      <c r="BB606" s="7">
        <f t="shared" si="84"/>
        <v>0</v>
      </c>
      <c r="BE606" s="217">
        <f t="shared" si="85"/>
        <v>300</v>
      </c>
      <c r="BF606" s="217">
        <f t="shared" si="86"/>
        <v>150</v>
      </c>
      <c r="BG606" s="7"/>
    </row>
    <row r="607" spans="1:59" x14ac:dyDescent="0.3">
      <c r="A607" s="21">
        <f t="shared" si="87"/>
        <v>518</v>
      </c>
      <c r="B607" s="91"/>
      <c r="C607" s="56" t="s">
        <v>802</v>
      </c>
      <c r="W607" s="91">
        <v>43374</v>
      </c>
      <c r="X607" s="197">
        <v>357</v>
      </c>
      <c r="AZ607" s="53"/>
      <c r="BA607" s="197">
        <f t="shared" si="81"/>
        <v>178.5</v>
      </c>
      <c r="BB607" s="7">
        <f t="shared" si="84"/>
        <v>0</v>
      </c>
      <c r="BE607" s="217">
        <f t="shared" si="85"/>
        <v>357</v>
      </c>
      <c r="BF607" s="217">
        <f t="shared" si="86"/>
        <v>178.5</v>
      </c>
      <c r="BG607" s="7"/>
    </row>
    <row r="608" spans="1:59" x14ac:dyDescent="0.3">
      <c r="A608" s="21">
        <f t="shared" si="87"/>
        <v>519</v>
      </c>
      <c r="B608" s="91"/>
      <c r="C608" s="70" t="s">
        <v>803</v>
      </c>
      <c r="W608" s="91">
        <v>43374</v>
      </c>
      <c r="X608" s="197">
        <v>152</v>
      </c>
      <c r="AZ608" s="81"/>
      <c r="BA608" s="197">
        <f t="shared" si="81"/>
        <v>76</v>
      </c>
      <c r="BB608" s="7">
        <f t="shared" si="84"/>
        <v>0</v>
      </c>
      <c r="BE608" s="217">
        <f t="shared" si="85"/>
        <v>152</v>
      </c>
      <c r="BF608" s="217">
        <f t="shared" si="86"/>
        <v>76</v>
      </c>
      <c r="BG608" s="7"/>
    </row>
    <row r="609" spans="1:59" x14ac:dyDescent="0.3">
      <c r="A609" s="21">
        <f t="shared" si="87"/>
        <v>520</v>
      </c>
      <c r="B609" s="91"/>
      <c r="C609" s="70" t="s">
        <v>804</v>
      </c>
      <c r="W609" s="91">
        <v>43374</v>
      </c>
      <c r="X609" s="197">
        <v>170</v>
      </c>
      <c r="AZ609" s="81"/>
      <c r="BA609" s="197">
        <f t="shared" si="81"/>
        <v>85</v>
      </c>
      <c r="BB609" s="7">
        <f t="shared" si="84"/>
        <v>0</v>
      </c>
      <c r="BE609" s="217">
        <f t="shared" si="85"/>
        <v>170</v>
      </c>
      <c r="BF609" s="217">
        <f t="shared" si="86"/>
        <v>85</v>
      </c>
      <c r="BG609" s="7"/>
    </row>
    <row r="610" spans="1:59" x14ac:dyDescent="0.3">
      <c r="A610" s="21">
        <f t="shared" si="87"/>
        <v>521</v>
      </c>
      <c r="B610" s="91"/>
      <c r="C610" s="56" t="s">
        <v>805</v>
      </c>
      <c r="W610" s="91">
        <v>43374</v>
      </c>
      <c r="X610" s="197">
        <v>234</v>
      </c>
      <c r="AZ610" s="53"/>
      <c r="BA610" s="197">
        <f t="shared" si="81"/>
        <v>117</v>
      </c>
      <c r="BB610" s="7">
        <f t="shared" si="84"/>
        <v>0</v>
      </c>
      <c r="BE610" s="217">
        <f t="shared" si="85"/>
        <v>234</v>
      </c>
      <c r="BF610" s="217">
        <f t="shared" si="86"/>
        <v>117</v>
      </c>
      <c r="BG610" s="7"/>
    </row>
    <row r="611" spans="1:59" x14ac:dyDescent="0.3">
      <c r="A611" s="21">
        <f t="shared" si="87"/>
        <v>522</v>
      </c>
      <c r="B611" s="91"/>
      <c r="C611" s="56" t="s">
        <v>806</v>
      </c>
      <c r="W611" s="91">
        <v>43374</v>
      </c>
      <c r="X611" s="197">
        <v>127</v>
      </c>
      <c r="AZ611" s="53"/>
      <c r="BA611" s="197">
        <f t="shared" si="81"/>
        <v>63.5</v>
      </c>
      <c r="BB611" s="7">
        <f t="shared" si="84"/>
        <v>0</v>
      </c>
      <c r="BE611" s="217">
        <f t="shared" si="85"/>
        <v>127</v>
      </c>
      <c r="BF611" s="217">
        <f t="shared" si="86"/>
        <v>63.5</v>
      </c>
      <c r="BG611" s="7"/>
    </row>
    <row r="612" spans="1:59" x14ac:dyDescent="0.3">
      <c r="A612" s="21">
        <f t="shared" si="87"/>
        <v>523</v>
      </c>
      <c r="B612" s="91"/>
      <c r="C612" s="56" t="s">
        <v>807</v>
      </c>
      <c r="W612" s="91">
        <v>43374</v>
      </c>
      <c r="X612" s="197">
        <v>255</v>
      </c>
      <c r="AZ612" s="53"/>
      <c r="BA612" s="197">
        <f t="shared" si="81"/>
        <v>127.5</v>
      </c>
      <c r="BB612" s="7">
        <f t="shared" si="84"/>
        <v>0</v>
      </c>
      <c r="BE612" s="217">
        <f t="shared" si="85"/>
        <v>255</v>
      </c>
      <c r="BF612" s="217">
        <f t="shared" si="86"/>
        <v>127.5</v>
      </c>
      <c r="BG612" s="7"/>
    </row>
    <row r="613" spans="1:59" x14ac:dyDescent="0.3">
      <c r="A613" s="21">
        <f t="shared" si="87"/>
        <v>524</v>
      </c>
      <c r="B613" s="91"/>
      <c r="C613" s="56" t="s">
        <v>808</v>
      </c>
      <c r="W613" s="91">
        <v>43374</v>
      </c>
      <c r="X613" s="197">
        <v>42</v>
      </c>
      <c r="AZ613" s="53"/>
      <c r="BA613" s="197">
        <f t="shared" si="81"/>
        <v>21</v>
      </c>
      <c r="BB613" s="7">
        <f t="shared" si="84"/>
        <v>0</v>
      </c>
      <c r="BE613" s="217">
        <f t="shared" si="85"/>
        <v>42</v>
      </c>
      <c r="BF613" s="217">
        <f t="shared" si="86"/>
        <v>21</v>
      </c>
      <c r="BG613" s="7"/>
    </row>
    <row r="614" spans="1:59" x14ac:dyDescent="0.3">
      <c r="A614" s="21">
        <f t="shared" si="87"/>
        <v>525</v>
      </c>
      <c r="B614" s="91"/>
      <c r="C614" s="56" t="s">
        <v>809</v>
      </c>
      <c r="W614" s="91">
        <v>43374</v>
      </c>
      <c r="X614" s="197">
        <v>1188</v>
      </c>
      <c r="AZ614" s="53"/>
      <c r="BA614" s="197">
        <f t="shared" si="81"/>
        <v>594</v>
      </c>
      <c r="BB614" s="7">
        <f t="shared" si="84"/>
        <v>0</v>
      </c>
      <c r="BE614" s="217">
        <f t="shared" si="85"/>
        <v>1188</v>
      </c>
      <c r="BF614" s="217">
        <f t="shared" si="86"/>
        <v>594</v>
      </c>
      <c r="BG614" s="7"/>
    </row>
    <row r="615" spans="1:59" x14ac:dyDescent="0.3">
      <c r="A615" s="21">
        <f t="shared" si="87"/>
        <v>526</v>
      </c>
      <c r="B615" s="91"/>
      <c r="C615" s="56" t="s">
        <v>810</v>
      </c>
      <c r="W615" s="91">
        <v>43374</v>
      </c>
      <c r="X615" s="197">
        <v>900</v>
      </c>
      <c r="AZ615" s="53"/>
      <c r="BA615" s="197">
        <f t="shared" si="81"/>
        <v>450</v>
      </c>
      <c r="BB615" s="7">
        <f t="shared" si="84"/>
        <v>0</v>
      </c>
      <c r="BE615" s="217">
        <f t="shared" si="85"/>
        <v>900</v>
      </c>
      <c r="BF615" s="217">
        <f t="shared" si="86"/>
        <v>450</v>
      </c>
      <c r="BG615" s="7"/>
    </row>
    <row r="616" spans="1:59" x14ac:dyDescent="0.3">
      <c r="A616" s="21">
        <f t="shared" si="87"/>
        <v>527</v>
      </c>
      <c r="B616" s="91"/>
      <c r="C616" s="56" t="s">
        <v>811</v>
      </c>
      <c r="W616" s="91">
        <v>43374</v>
      </c>
      <c r="X616" s="197">
        <v>900</v>
      </c>
      <c r="AZ616" s="53"/>
      <c r="BA616" s="197">
        <f t="shared" si="81"/>
        <v>450</v>
      </c>
      <c r="BB616" s="7">
        <f t="shared" si="84"/>
        <v>0</v>
      </c>
      <c r="BE616" s="217">
        <f t="shared" si="85"/>
        <v>900</v>
      </c>
      <c r="BF616" s="217">
        <f t="shared" si="86"/>
        <v>450</v>
      </c>
      <c r="BG616" s="7"/>
    </row>
    <row r="617" spans="1:59" x14ac:dyDescent="0.3">
      <c r="A617" s="21">
        <f t="shared" si="87"/>
        <v>528</v>
      </c>
      <c r="B617" s="91"/>
      <c r="C617" s="56" t="s">
        <v>812</v>
      </c>
      <c r="W617" s="91">
        <v>43374</v>
      </c>
      <c r="X617" s="197">
        <v>1608</v>
      </c>
      <c r="AZ617" s="53"/>
      <c r="BA617" s="197">
        <f t="shared" si="81"/>
        <v>804</v>
      </c>
      <c r="BB617" s="7">
        <f t="shared" si="84"/>
        <v>0</v>
      </c>
      <c r="BE617" s="217">
        <f t="shared" si="85"/>
        <v>1608</v>
      </c>
      <c r="BF617" s="217">
        <f t="shared" si="86"/>
        <v>804</v>
      </c>
      <c r="BG617" s="7"/>
    </row>
    <row r="618" spans="1:59" x14ac:dyDescent="0.3">
      <c r="A618" s="21">
        <f t="shared" si="87"/>
        <v>529</v>
      </c>
      <c r="B618" s="91"/>
      <c r="C618" s="56" t="s">
        <v>813</v>
      </c>
      <c r="W618" s="91">
        <v>43374</v>
      </c>
      <c r="X618" s="197">
        <v>1284</v>
      </c>
      <c r="AZ618" s="53"/>
      <c r="BA618" s="197">
        <f t="shared" si="81"/>
        <v>642</v>
      </c>
      <c r="BB618" s="7">
        <f t="shared" si="84"/>
        <v>0</v>
      </c>
      <c r="BE618" s="217">
        <f t="shared" si="85"/>
        <v>1284</v>
      </c>
      <c r="BF618" s="217">
        <f t="shared" si="86"/>
        <v>642</v>
      </c>
      <c r="BG618" s="7"/>
    </row>
    <row r="619" spans="1:59" x14ac:dyDescent="0.3">
      <c r="A619" s="21">
        <f t="shared" si="87"/>
        <v>530</v>
      </c>
      <c r="B619" s="91"/>
      <c r="C619" s="56" t="s">
        <v>814</v>
      </c>
      <c r="W619" s="91">
        <v>43374</v>
      </c>
      <c r="X619" s="197">
        <v>1458</v>
      </c>
      <c r="AZ619" s="53"/>
      <c r="BA619" s="197">
        <f t="shared" si="81"/>
        <v>729</v>
      </c>
      <c r="BB619" s="7">
        <f t="shared" si="84"/>
        <v>0</v>
      </c>
      <c r="BE619" s="217">
        <f t="shared" si="85"/>
        <v>1458</v>
      </c>
      <c r="BF619" s="217">
        <f t="shared" si="86"/>
        <v>729</v>
      </c>
      <c r="BG619" s="7"/>
    </row>
    <row r="620" spans="1:59" x14ac:dyDescent="0.3">
      <c r="A620" s="21">
        <f t="shared" si="87"/>
        <v>531</v>
      </c>
      <c r="B620" s="91"/>
      <c r="C620" s="56" t="s">
        <v>815</v>
      </c>
      <c r="W620" s="91">
        <v>43374</v>
      </c>
      <c r="X620" s="197">
        <v>728</v>
      </c>
      <c r="AZ620" s="53"/>
      <c r="BA620" s="197">
        <f t="shared" si="81"/>
        <v>364</v>
      </c>
      <c r="BB620" s="7">
        <f t="shared" si="84"/>
        <v>0</v>
      </c>
      <c r="BE620" s="217">
        <f t="shared" si="85"/>
        <v>728</v>
      </c>
      <c r="BF620" s="217">
        <f t="shared" si="86"/>
        <v>364</v>
      </c>
      <c r="BG620" s="7"/>
    </row>
    <row r="621" spans="1:59" x14ac:dyDescent="0.3">
      <c r="A621" s="21">
        <f t="shared" si="87"/>
        <v>532</v>
      </c>
      <c r="B621" s="91"/>
      <c r="C621" s="56" t="s">
        <v>816</v>
      </c>
      <c r="W621" s="91">
        <v>43374</v>
      </c>
      <c r="X621" s="197">
        <v>1683</v>
      </c>
      <c r="AZ621" s="53"/>
      <c r="BA621" s="197">
        <f t="shared" si="81"/>
        <v>841.5</v>
      </c>
      <c r="BB621" s="7">
        <f t="shared" si="84"/>
        <v>0</v>
      </c>
      <c r="BE621" s="217">
        <f t="shared" si="85"/>
        <v>1683</v>
      </c>
      <c r="BF621" s="217">
        <f t="shared" si="86"/>
        <v>841.5</v>
      </c>
      <c r="BG621" s="7"/>
    </row>
    <row r="622" spans="1:59" x14ac:dyDescent="0.3">
      <c r="A622" s="21">
        <f t="shared" si="87"/>
        <v>533</v>
      </c>
      <c r="B622" s="91"/>
      <c r="C622" s="70" t="s">
        <v>817</v>
      </c>
      <c r="W622" s="91">
        <v>43374</v>
      </c>
      <c r="X622" s="197">
        <v>2380</v>
      </c>
      <c r="AZ622" s="53"/>
      <c r="BA622" s="197">
        <f t="shared" si="81"/>
        <v>1190</v>
      </c>
      <c r="BB622" s="7">
        <f t="shared" si="84"/>
        <v>0</v>
      </c>
      <c r="BE622" s="217">
        <f t="shared" si="85"/>
        <v>2380</v>
      </c>
      <c r="BF622" s="217">
        <f t="shared" si="86"/>
        <v>1190</v>
      </c>
      <c r="BG622" s="7"/>
    </row>
    <row r="623" spans="1:59" x14ac:dyDescent="0.3">
      <c r="A623" s="21">
        <f t="shared" si="87"/>
        <v>534</v>
      </c>
      <c r="B623" s="91"/>
      <c r="C623" s="70" t="s">
        <v>25</v>
      </c>
      <c r="W623" s="91">
        <v>43374</v>
      </c>
      <c r="X623" s="197">
        <v>102</v>
      </c>
      <c r="AZ623" s="53"/>
      <c r="BA623" s="197">
        <f t="shared" si="81"/>
        <v>51</v>
      </c>
      <c r="BB623" s="7">
        <f t="shared" si="84"/>
        <v>0</v>
      </c>
      <c r="BE623" s="217">
        <f t="shared" si="85"/>
        <v>102</v>
      </c>
      <c r="BF623" s="217">
        <f t="shared" si="86"/>
        <v>51</v>
      </c>
      <c r="BG623" s="7"/>
    </row>
    <row r="624" spans="1:59" x14ac:dyDescent="0.3">
      <c r="A624" s="21">
        <f t="shared" si="87"/>
        <v>535</v>
      </c>
      <c r="B624" s="91"/>
      <c r="C624" s="56" t="s">
        <v>601</v>
      </c>
      <c r="W624" s="91">
        <v>43374</v>
      </c>
      <c r="X624" s="197">
        <v>102</v>
      </c>
      <c r="AZ624" s="53"/>
      <c r="BA624" s="197">
        <f t="shared" si="81"/>
        <v>51</v>
      </c>
      <c r="BB624" s="7">
        <f t="shared" si="84"/>
        <v>0</v>
      </c>
      <c r="BE624" s="217">
        <f t="shared" si="85"/>
        <v>102</v>
      </c>
      <c r="BF624" s="217">
        <f t="shared" si="86"/>
        <v>51</v>
      </c>
      <c r="BG624" s="7"/>
    </row>
    <row r="625" spans="1:59" x14ac:dyDescent="0.3">
      <c r="A625" s="21">
        <f t="shared" si="87"/>
        <v>536</v>
      </c>
      <c r="B625" s="91"/>
      <c r="C625" s="56" t="s">
        <v>602</v>
      </c>
      <c r="W625" s="91">
        <v>43374</v>
      </c>
      <c r="X625" s="197">
        <v>170</v>
      </c>
      <c r="AZ625" s="53"/>
      <c r="BA625" s="197">
        <f t="shared" si="81"/>
        <v>85</v>
      </c>
      <c r="BB625" s="7">
        <f t="shared" si="84"/>
        <v>0</v>
      </c>
      <c r="BE625" s="217">
        <f t="shared" si="85"/>
        <v>170</v>
      </c>
      <c r="BF625" s="217">
        <f t="shared" si="86"/>
        <v>85</v>
      </c>
      <c r="BG625" s="7"/>
    </row>
    <row r="626" spans="1:59" ht="15.75" customHeight="1" x14ac:dyDescent="0.3">
      <c r="A626" s="21">
        <f t="shared" si="87"/>
        <v>537</v>
      </c>
      <c r="B626" s="91"/>
      <c r="C626" s="97" t="s">
        <v>818</v>
      </c>
      <c r="W626" s="91">
        <v>43374</v>
      </c>
      <c r="X626" s="197">
        <v>884</v>
      </c>
      <c r="AZ626" s="81"/>
      <c r="BA626" s="197">
        <f t="shared" si="81"/>
        <v>442</v>
      </c>
      <c r="BB626" s="7">
        <f t="shared" si="84"/>
        <v>0</v>
      </c>
      <c r="BE626" s="217">
        <f t="shared" si="85"/>
        <v>884</v>
      </c>
      <c r="BF626" s="217">
        <f t="shared" si="86"/>
        <v>442</v>
      </c>
      <c r="BG626" s="7"/>
    </row>
    <row r="627" spans="1:59" x14ac:dyDescent="0.3">
      <c r="A627" s="21">
        <f t="shared" si="87"/>
        <v>538</v>
      </c>
      <c r="B627" s="91"/>
      <c r="C627" s="98" t="s">
        <v>819</v>
      </c>
      <c r="W627" s="91">
        <v>43374</v>
      </c>
      <c r="X627" s="197">
        <v>468</v>
      </c>
      <c r="AZ627" s="53"/>
      <c r="BA627" s="197">
        <f t="shared" si="81"/>
        <v>234</v>
      </c>
      <c r="BB627" s="7">
        <f t="shared" si="84"/>
        <v>0</v>
      </c>
      <c r="BE627" s="217">
        <f t="shared" si="85"/>
        <v>468</v>
      </c>
      <c r="BF627" s="217">
        <f t="shared" si="86"/>
        <v>234</v>
      </c>
      <c r="BG627" s="7"/>
    </row>
    <row r="628" spans="1:59" x14ac:dyDescent="0.3">
      <c r="A628" s="21">
        <f t="shared" si="87"/>
        <v>539</v>
      </c>
      <c r="B628" s="91"/>
      <c r="C628" s="89" t="s">
        <v>820</v>
      </c>
      <c r="W628" s="91">
        <v>43374</v>
      </c>
      <c r="X628" s="197">
        <v>1188</v>
      </c>
      <c r="AZ628" s="81"/>
      <c r="BA628" s="197">
        <f t="shared" si="81"/>
        <v>594</v>
      </c>
      <c r="BB628" s="7">
        <f t="shared" si="84"/>
        <v>0</v>
      </c>
      <c r="BE628" s="217">
        <f t="shared" si="85"/>
        <v>1188</v>
      </c>
      <c r="BF628" s="217">
        <f t="shared" si="86"/>
        <v>594</v>
      </c>
      <c r="BG628" s="7"/>
    </row>
    <row r="629" spans="1:59" ht="16.2" thickBot="1" x14ac:dyDescent="0.35">
      <c r="A629" s="21">
        <f t="shared" si="87"/>
        <v>540</v>
      </c>
      <c r="B629" s="91"/>
      <c r="C629" s="52" t="s">
        <v>821</v>
      </c>
      <c r="W629" s="91">
        <v>43374</v>
      </c>
      <c r="X629" s="197">
        <v>1910</v>
      </c>
      <c r="AZ629" s="53"/>
      <c r="BA629" s="197">
        <f t="shared" si="81"/>
        <v>955</v>
      </c>
      <c r="BB629" s="7">
        <f t="shared" si="84"/>
        <v>0</v>
      </c>
      <c r="BE629" s="217">
        <f t="shared" si="85"/>
        <v>1910</v>
      </c>
      <c r="BF629" s="217">
        <f t="shared" si="86"/>
        <v>955</v>
      </c>
      <c r="BG629" s="7"/>
    </row>
    <row r="630" spans="1:59" ht="16.2" thickBot="1" x14ac:dyDescent="0.35">
      <c r="A630" s="21">
        <f t="shared" si="87"/>
        <v>541</v>
      </c>
      <c r="B630" s="91"/>
      <c r="C630" s="70" t="s">
        <v>604</v>
      </c>
      <c r="D630" s="30"/>
      <c r="E630" s="30"/>
      <c r="F630" s="31"/>
      <c r="G630" s="32"/>
      <c r="H630" s="32"/>
      <c r="I630" s="30"/>
      <c r="J630" s="31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91">
        <v>43374</v>
      </c>
      <c r="X630" s="206">
        <v>85</v>
      </c>
      <c r="Y630" s="38">
        <f t="shared" ref="Y630:AY630" si="88">SUM(Y90:Y629)</f>
        <v>1015</v>
      </c>
      <c r="Z630" s="38">
        <f t="shared" si="88"/>
        <v>332511.16000000003</v>
      </c>
      <c r="AA630" s="38">
        <f t="shared" si="88"/>
        <v>178255.58000000002</v>
      </c>
      <c r="AB630" s="38">
        <f t="shared" si="88"/>
        <v>178255.58000000002</v>
      </c>
      <c r="AC630" s="38">
        <f t="shared" si="88"/>
        <v>1017</v>
      </c>
      <c r="AD630" s="38">
        <f t="shared" si="88"/>
        <v>356511.16000000003</v>
      </c>
      <c r="AE630" s="38">
        <f t="shared" si="88"/>
        <v>174467.33000000002</v>
      </c>
      <c r="AF630" s="38">
        <f t="shared" si="88"/>
        <v>174467.33000000002</v>
      </c>
      <c r="AG630" s="38">
        <f t="shared" si="88"/>
        <v>1399</v>
      </c>
      <c r="AH630" s="38">
        <f t="shared" si="88"/>
        <v>348934.66000000003</v>
      </c>
      <c r="AI630" s="38">
        <f t="shared" si="88"/>
        <v>115154.22</v>
      </c>
      <c r="AJ630" s="38">
        <f t="shared" si="88"/>
        <v>115154.22</v>
      </c>
      <c r="AK630" s="38">
        <f t="shared" si="88"/>
        <v>1399</v>
      </c>
      <c r="AL630" s="38">
        <f t="shared" si="88"/>
        <v>230308.44</v>
      </c>
      <c r="AM630" s="38">
        <f t="shared" si="88"/>
        <v>0</v>
      </c>
      <c r="AN630" s="38">
        <f t="shared" si="88"/>
        <v>0</v>
      </c>
      <c r="AO630" s="38">
        <f t="shared" si="88"/>
        <v>0</v>
      </c>
      <c r="AP630" s="38">
        <f t="shared" si="88"/>
        <v>0</v>
      </c>
      <c r="AQ630" s="38">
        <f t="shared" si="88"/>
        <v>0</v>
      </c>
      <c r="AR630" s="38">
        <f t="shared" si="88"/>
        <v>0</v>
      </c>
      <c r="AS630" s="38">
        <f t="shared" si="88"/>
        <v>0</v>
      </c>
      <c r="AT630" s="38">
        <f t="shared" si="88"/>
        <v>0</v>
      </c>
      <c r="AU630" s="38">
        <f t="shared" si="88"/>
        <v>0</v>
      </c>
      <c r="AV630" s="38">
        <f t="shared" si="88"/>
        <v>0</v>
      </c>
      <c r="AW630" s="38">
        <f t="shared" si="88"/>
        <v>0</v>
      </c>
      <c r="AX630" s="38">
        <f t="shared" si="88"/>
        <v>0</v>
      </c>
      <c r="AY630" s="38">
        <f t="shared" si="88"/>
        <v>0</v>
      </c>
      <c r="AZ630" s="81"/>
      <c r="BA630" s="197">
        <f t="shared" si="81"/>
        <v>42.5</v>
      </c>
      <c r="BB630" s="7">
        <f t="shared" si="84"/>
        <v>0</v>
      </c>
      <c r="BE630" s="217">
        <f t="shared" si="85"/>
        <v>85</v>
      </c>
      <c r="BF630" s="217">
        <f t="shared" si="86"/>
        <v>42.5</v>
      </c>
      <c r="BG630" s="37"/>
    </row>
    <row r="631" spans="1:59" ht="15.75" customHeight="1" thickBot="1" x14ac:dyDescent="0.35">
      <c r="A631" s="21">
        <f t="shared" si="87"/>
        <v>542</v>
      </c>
      <c r="B631" s="91"/>
      <c r="C631" s="56" t="s">
        <v>605</v>
      </c>
      <c r="D631" s="18"/>
      <c r="E631" s="18"/>
      <c r="F631" s="20"/>
      <c r="G631" s="22"/>
      <c r="H631" s="22"/>
      <c r="I631" s="18"/>
      <c r="J631" s="20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91">
        <v>43374</v>
      </c>
      <c r="X631" s="198">
        <v>170</v>
      </c>
      <c r="Y631" s="39">
        <v>119414.24</v>
      </c>
      <c r="Z631" s="39">
        <v>119414.24</v>
      </c>
      <c r="AA631" s="39">
        <v>119414.24</v>
      </c>
      <c r="AB631" s="39">
        <v>119414.24</v>
      </c>
      <c r="AC631" s="39">
        <v>119414.24</v>
      </c>
      <c r="AD631" s="39">
        <v>119414.24</v>
      </c>
      <c r="AE631" s="39">
        <v>119414.24</v>
      </c>
      <c r="AF631" s="39">
        <v>119414.24</v>
      </c>
      <c r="AG631" s="39">
        <v>119414.24</v>
      </c>
      <c r="AH631" s="39">
        <v>119414.24</v>
      </c>
      <c r="AI631" s="39">
        <v>119414.24</v>
      </c>
      <c r="AJ631" s="39">
        <v>119414.24</v>
      </c>
      <c r="AK631" s="39">
        <v>119414.24</v>
      </c>
      <c r="AL631" s="39">
        <v>119414.24</v>
      </c>
      <c r="AM631" s="39">
        <v>119414.24</v>
      </c>
      <c r="AN631" s="39">
        <v>119414.24</v>
      </c>
      <c r="AO631" s="39">
        <v>119414.24</v>
      </c>
      <c r="AP631" s="39">
        <v>119414.24</v>
      </c>
      <c r="AQ631" s="39">
        <v>119414.24</v>
      </c>
      <c r="AR631" s="39">
        <v>119414.24</v>
      </c>
      <c r="AS631" s="39">
        <v>119414.24</v>
      </c>
      <c r="AT631" s="39">
        <v>119414.24</v>
      </c>
      <c r="AU631" s="39">
        <v>119414.24</v>
      </c>
      <c r="AV631" s="39">
        <v>119414.24</v>
      </c>
      <c r="AW631" s="39">
        <v>119414.24</v>
      </c>
      <c r="AX631" s="39">
        <v>119414.24</v>
      </c>
      <c r="AY631" s="39">
        <v>119414.24</v>
      </c>
      <c r="AZ631" s="53"/>
      <c r="BA631" s="197">
        <f t="shared" si="81"/>
        <v>85</v>
      </c>
      <c r="BB631" s="7">
        <f t="shared" si="84"/>
        <v>0</v>
      </c>
      <c r="BE631" s="217">
        <f t="shared" si="85"/>
        <v>170</v>
      </c>
      <c r="BF631" s="217">
        <f t="shared" si="86"/>
        <v>85</v>
      </c>
    </row>
    <row r="632" spans="1:59" ht="16.2" thickBot="1" x14ac:dyDescent="0.35">
      <c r="A632" s="21">
        <f t="shared" si="87"/>
        <v>543</v>
      </c>
      <c r="B632" s="91"/>
      <c r="C632" s="56" t="s">
        <v>606</v>
      </c>
      <c r="D632" s="30"/>
      <c r="E632" s="30"/>
      <c r="F632" s="31"/>
      <c r="G632" s="32"/>
      <c r="H632" s="32"/>
      <c r="I632" s="30"/>
      <c r="J632" s="31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91">
        <v>43374</v>
      </c>
      <c r="X632" s="206">
        <v>76</v>
      </c>
      <c r="Y632" s="38">
        <f t="shared" ref="Y632:AY632" si="89">SUM(Y631)</f>
        <v>119414.24</v>
      </c>
      <c r="Z632" s="38">
        <f t="shared" si="89"/>
        <v>119414.24</v>
      </c>
      <c r="AA632" s="38">
        <f t="shared" si="89"/>
        <v>119414.24</v>
      </c>
      <c r="AB632" s="38">
        <f t="shared" si="89"/>
        <v>119414.24</v>
      </c>
      <c r="AC632" s="38">
        <f t="shared" si="89"/>
        <v>119414.24</v>
      </c>
      <c r="AD632" s="38">
        <f t="shared" si="89"/>
        <v>119414.24</v>
      </c>
      <c r="AE632" s="38">
        <f t="shared" si="89"/>
        <v>119414.24</v>
      </c>
      <c r="AF632" s="38">
        <f t="shared" si="89"/>
        <v>119414.24</v>
      </c>
      <c r="AG632" s="38">
        <f t="shared" si="89"/>
        <v>119414.24</v>
      </c>
      <c r="AH632" s="38">
        <f t="shared" si="89"/>
        <v>119414.24</v>
      </c>
      <c r="AI632" s="38">
        <f t="shared" si="89"/>
        <v>119414.24</v>
      </c>
      <c r="AJ632" s="38">
        <f t="shared" si="89"/>
        <v>119414.24</v>
      </c>
      <c r="AK632" s="38">
        <f t="shared" si="89"/>
        <v>119414.24</v>
      </c>
      <c r="AL632" s="38">
        <f t="shared" si="89"/>
        <v>119414.24</v>
      </c>
      <c r="AM632" s="38">
        <f t="shared" si="89"/>
        <v>119414.24</v>
      </c>
      <c r="AN632" s="38">
        <f t="shared" si="89"/>
        <v>119414.24</v>
      </c>
      <c r="AO632" s="38">
        <f t="shared" si="89"/>
        <v>119414.24</v>
      </c>
      <c r="AP632" s="38">
        <f t="shared" si="89"/>
        <v>119414.24</v>
      </c>
      <c r="AQ632" s="38">
        <f t="shared" si="89"/>
        <v>119414.24</v>
      </c>
      <c r="AR632" s="38">
        <f t="shared" si="89"/>
        <v>119414.24</v>
      </c>
      <c r="AS632" s="38">
        <f t="shared" si="89"/>
        <v>119414.24</v>
      </c>
      <c r="AT632" s="38">
        <f t="shared" si="89"/>
        <v>119414.24</v>
      </c>
      <c r="AU632" s="38">
        <f t="shared" si="89"/>
        <v>119414.24</v>
      </c>
      <c r="AV632" s="38">
        <f t="shared" si="89"/>
        <v>119414.24</v>
      </c>
      <c r="AW632" s="38">
        <f t="shared" si="89"/>
        <v>119414.24</v>
      </c>
      <c r="AX632" s="38">
        <f t="shared" si="89"/>
        <v>119414.24</v>
      </c>
      <c r="AY632" s="38">
        <f t="shared" si="89"/>
        <v>119414.24</v>
      </c>
      <c r="AZ632" s="53"/>
      <c r="BA632" s="197">
        <f t="shared" si="81"/>
        <v>38</v>
      </c>
      <c r="BB632" s="7">
        <f t="shared" si="84"/>
        <v>0</v>
      </c>
      <c r="BE632" s="217">
        <f t="shared" si="85"/>
        <v>76</v>
      </c>
      <c r="BF632" s="217">
        <f t="shared" si="86"/>
        <v>38</v>
      </c>
      <c r="BG632" s="23"/>
    </row>
    <row r="633" spans="1:59" ht="14.25" customHeight="1" x14ac:dyDescent="0.3">
      <c r="A633" s="21">
        <f t="shared" si="87"/>
        <v>544</v>
      </c>
      <c r="B633" s="91"/>
      <c r="C633" s="56" t="s">
        <v>822</v>
      </c>
      <c r="W633" s="91">
        <v>43374</v>
      </c>
      <c r="X633" s="197">
        <v>420</v>
      </c>
      <c r="Y633" s="40">
        <f t="shared" ref="Y633:AY633" si="90">Y632+Y630+Y89</f>
        <v>120482.24000000001</v>
      </c>
      <c r="Z633" s="40">
        <f t="shared" si="90"/>
        <v>456480.4</v>
      </c>
      <c r="AA633" s="40">
        <f t="shared" si="90"/>
        <v>299947.32</v>
      </c>
      <c r="AB633" s="40">
        <f t="shared" si="90"/>
        <v>299947.32</v>
      </c>
      <c r="AC633" s="40">
        <f t="shared" si="90"/>
        <v>120484.24</v>
      </c>
      <c r="AD633" s="40">
        <f t="shared" si="90"/>
        <v>480480.4</v>
      </c>
      <c r="AE633" s="40">
        <f t="shared" si="90"/>
        <v>295617.57</v>
      </c>
      <c r="AF633" s="40">
        <f t="shared" si="90"/>
        <v>295617.57</v>
      </c>
      <c r="AG633" s="40">
        <f t="shared" si="90"/>
        <v>120850.24000000001</v>
      </c>
      <c r="AH633" s="40">
        <f t="shared" si="90"/>
        <v>471820.9</v>
      </c>
      <c r="AI633" s="40">
        <f t="shared" si="90"/>
        <v>236304.46000000002</v>
      </c>
      <c r="AJ633" s="40">
        <f t="shared" si="90"/>
        <v>236304.46000000002</v>
      </c>
      <c r="AK633" s="40">
        <f t="shared" si="90"/>
        <v>120850.24000000001</v>
      </c>
      <c r="AL633" s="40">
        <f t="shared" si="90"/>
        <v>353194.68</v>
      </c>
      <c r="AM633" s="40">
        <f t="shared" si="90"/>
        <v>119414.24</v>
      </c>
      <c r="AN633" s="40">
        <f t="shared" si="90"/>
        <v>119414.24</v>
      </c>
      <c r="AO633" s="40">
        <f t="shared" si="90"/>
        <v>119414.24</v>
      </c>
      <c r="AP633" s="40">
        <f t="shared" si="90"/>
        <v>119414.24</v>
      </c>
      <c r="AQ633" s="40">
        <f t="shared" si="90"/>
        <v>119414.24</v>
      </c>
      <c r="AR633" s="40">
        <f t="shared" si="90"/>
        <v>119414.24</v>
      </c>
      <c r="AS633" s="40">
        <f t="shared" si="90"/>
        <v>119414.24</v>
      </c>
      <c r="AT633" s="40">
        <f t="shared" si="90"/>
        <v>119414.24</v>
      </c>
      <c r="AU633" s="40">
        <f t="shared" si="90"/>
        <v>119414.24</v>
      </c>
      <c r="AV633" s="40">
        <f t="shared" si="90"/>
        <v>119414.24</v>
      </c>
      <c r="AW633" s="40">
        <f t="shared" si="90"/>
        <v>119414.24</v>
      </c>
      <c r="AX633" s="40">
        <f t="shared" si="90"/>
        <v>119414.24</v>
      </c>
      <c r="AY633" s="40">
        <f t="shared" si="90"/>
        <v>119414.24</v>
      </c>
      <c r="AZ633" s="53"/>
      <c r="BA633" s="197">
        <f t="shared" si="81"/>
        <v>210</v>
      </c>
      <c r="BB633" s="7">
        <f t="shared" si="84"/>
        <v>0</v>
      </c>
      <c r="BE633" s="217">
        <f t="shared" si="85"/>
        <v>420</v>
      </c>
      <c r="BF633" s="217">
        <f t="shared" si="86"/>
        <v>210</v>
      </c>
    </row>
    <row r="634" spans="1:59" x14ac:dyDescent="0.3">
      <c r="A634" s="21">
        <f t="shared" si="87"/>
        <v>545</v>
      </c>
      <c r="B634" s="91"/>
      <c r="C634" s="56" t="s">
        <v>823</v>
      </c>
      <c r="W634" s="91">
        <v>43374</v>
      </c>
      <c r="X634" s="197">
        <v>700</v>
      </c>
      <c r="AZ634" s="53"/>
      <c r="BA634" s="197">
        <f t="shared" si="81"/>
        <v>350</v>
      </c>
      <c r="BB634" s="7">
        <f t="shared" si="84"/>
        <v>0</v>
      </c>
      <c r="BE634" s="217">
        <f t="shared" si="85"/>
        <v>700</v>
      </c>
      <c r="BF634" s="217">
        <f t="shared" si="86"/>
        <v>350</v>
      </c>
    </row>
    <row r="635" spans="1:59" x14ac:dyDescent="0.3">
      <c r="A635" s="21">
        <f t="shared" si="87"/>
        <v>546</v>
      </c>
      <c r="B635" s="91"/>
      <c r="C635" s="56" t="s">
        <v>824</v>
      </c>
      <c r="W635" s="91">
        <v>43374</v>
      </c>
      <c r="X635" s="197">
        <v>3600</v>
      </c>
      <c r="AZ635" s="53"/>
      <c r="BA635" s="197">
        <f t="shared" si="81"/>
        <v>1800</v>
      </c>
      <c r="BB635" s="7">
        <f t="shared" si="84"/>
        <v>0</v>
      </c>
      <c r="BE635" s="217">
        <f t="shared" si="85"/>
        <v>3600</v>
      </c>
      <c r="BF635" s="217">
        <f t="shared" si="86"/>
        <v>1800</v>
      </c>
      <c r="BG635" s="7"/>
    </row>
    <row r="636" spans="1:59" x14ac:dyDescent="0.3">
      <c r="A636" s="21">
        <f t="shared" si="87"/>
        <v>547</v>
      </c>
      <c r="B636" s="91"/>
      <c r="C636" s="56" t="s">
        <v>825</v>
      </c>
      <c r="W636" s="91">
        <v>43374</v>
      </c>
      <c r="X636" s="197">
        <v>4400</v>
      </c>
      <c r="AZ636" s="53"/>
      <c r="BA636" s="197">
        <f t="shared" si="81"/>
        <v>2200</v>
      </c>
      <c r="BB636" s="7">
        <f t="shared" si="84"/>
        <v>0</v>
      </c>
      <c r="BE636" s="217">
        <f t="shared" si="85"/>
        <v>4400</v>
      </c>
      <c r="BF636" s="217">
        <f t="shared" si="86"/>
        <v>2200</v>
      </c>
    </row>
    <row r="637" spans="1:59" x14ac:dyDescent="0.3">
      <c r="A637" s="21">
        <f t="shared" si="87"/>
        <v>548</v>
      </c>
      <c r="B637" s="91"/>
      <c r="C637" s="56" t="s">
        <v>826</v>
      </c>
      <c r="W637" s="91">
        <v>43374</v>
      </c>
      <c r="X637" s="197">
        <v>4200</v>
      </c>
      <c r="AZ637" s="53"/>
      <c r="BA637" s="197">
        <f t="shared" si="81"/>
        <v>2100</v>
      </c>
      <c r="BB637" s="7">
        <f t="shared" si="84"/>
        <v>0</v>
      </c>
      <c r="BE637" s="217">
        <f t="shared" si="85"/>
        <v>4200</v>
      </c>
      <c r="BF637" s="217">
        <f t="shared" si="86"/>
        <v>2100</v>
      </c>
    </row>
    <row r="638" spans="1:59" x14ac:dyDescent="0.3">
      <c r="A638" s="21">
        <f t="shared" si="87"/>
        <v>549</v>
      </c>
      <c r="B638" s="91"/>
      <c r="C638" s="56" t="s">
        <v>827</v>
      </c>
      <c r="W638" s="91">
        <v>43374</v>
      </c>
      <c r="X638" s="197">
        <v>460</v>
      </c>
      <c r="AZ638" s="53"/>
      <c r="BA638" s="197">
        <f t="shared" si="81"/>
        <v>230</v>
      </c>
      <c r="BB638" s="7">
        <f t="shared" si="84"/>
        <v>0</v>
      </c>
      <c r="BE638" s="217">
        <f t="shared" si="85"/>
        <v>460</v>
      </c>
      <c r="BF638" s="217">
        <f t="shared" si="86"/>
        <v>230</v>
      </c>
    </row>
    <row r="639" spans="1:59" x14ac:dyDescent="0.3">
      <c r="A639" s="21">
        <f t="shared" si="87"/>
        <v>550</v>
      </c>
      <c r="B639" s="91"/>
      <c r="C639" s="56" t="s">
        <v>98</v>
      </c>
      <c r="W639" s="91">
        <v>43374</v>
      </c>
      <c r="X639" s="197">
        <v>544</v>
      </c>
      <c r="AZ639" s="53"/>
      <c r="BA639" s="197">
        <f t="shared" si="81"/>
        <v>272</v>
      </c>
      <c r="BB639" s="7">
        <f t="shared" si="84"/>
        <v>0</v>
      </c>
      <c r="BE639" s="217">
        <f t="shared" si="85"/>
        <v>544</v>
      </c>
      <c r="BF639" s="217">
        <f t="shared" si="86"/>
        <v>272</v>
      </c>
    </row>
    <row r="640" spans="1:59" x14ac:dyDescent="0.3">
      <c r="A640" s="21">
        <f t="shared" si="87"/>
        <v>551</v>
      </c>
      <c r="B640" s="91"/>
      <c r="C640" s="56" t="s">
        <v>99</v>
      </c>
      <c r="W640" s="91">
        <v>43374</v>
      </c>
      <c r="X640" s="197">
        <v>330</v>
      </c>
      <c r="AZ640" s="53"/>
      <c r="BA640" s="197">
        <f t="shared" si="81"/>
        <v>165</v>
      </c>
      <c r="BB640" s="7">
        <f t="shared" si="84"/>
        <v>0</v>
      </c>
      <c r="BE640" s="217">
        <f t="shared" si="85"/>
        <v>330</v>
      </c>
      <c r="BF640" s="217">
        <f t="shared" si="86"/>
        <v>165</v>
      </c>
    </row>
    <row r="641" spans="1:58" ht="24" customHeight="1" x14ac:dyDescent="0.3">
      <c r="A641" s="21">
        <f t="shared" si="87"/>
        <v>552</v>
      </c>
      <c r="B641" s="91"/>
      <c r="C641" s="98" t="s">
        <v>100</v>
      </c>
      <c r="W641" s="91">
        <v>43374</v>
      </c>
      <c r="X641" s="197">
        <v>381</v>
      </c>
      <c r="AZ641" s="53"/>
      <c r="BA641" s="197">
        <f t="shared" si="81"/>
        <v>190.5</v>
      </c>
      <c r="BB641" s="7">
        <f t="shared" si="84"/>
        <v>0</v>
      </c>
      <c r="BD641" s="1">
        <v>0</v>
      </c>
      <c r="BE641" s="217">
        <f t="shared" si="85"/>
        <v>381</v>
      </c>
      <c r="BF641" s="217">
        <f t="shared" si="86"/>
        <v>190.5</v>
      </c>
    </row>
    <row r="642" spans="1:58" s="72" customFormat="1" x14ac:dyDescent="0.3">
      <c r="A642" s="21">
        <f t="shared" si="87"/>
        <v>553</v>
      </c>
      <c r="B642" s="183"/>
      <c r="C642" s="70" t="s">
        <v>101</v>
      </c>
      <c r="D642" s="10"/>
      <c r="E642" s="10"/>
      <c r="F642" s="108"/>
      <c r="I642" s="10"/>
      <c r="J642" s="108"/>
      <c r="W642" s="183">
        <v>43374</v>
      </c>
      <c r="X642" s="197">
        <v>408</v>
      </c>
      <c r="AZ642" s="81"/>
      <c r="BA642" s="197">
        <f t="shared" si="81"/>
        <v>204</v>
      </c>
      <c r="BB642" s="108">
        <f t="shared" si="84"/>
        <v>0</v>
      </c>
      <c r="BC642" s="108">
        <v>408</v>
      </c>
      <c r="BD642" s="108">
        <f>BC642/2</f>
        <v>204</v>
      </c>
      <c r="BE642" s="217">
        <f t="shared" si="85"/>
        <v>0</v>
      </c>
      <c r="BF642" s="217">
        <f t="shared" si="86"/>
        <v>0</v>
      </c>
    </row>
    <row r="643" spans="1:58" x14ac:dyDescent="0.3">
      <c r="A643" s="21">
        <f t="shared" si="87"/>
        <v>554</v>
      </c>
      <c r="B643" s="91"/>
      <c r="C643" s="56" t="s">
        <v>102</v>
      </c>
      <c r="W643" s="91">
        <v>43374</v>
      </c>
      <c r="X643" s="197">
        <v>74</v>
      </c>
      <c r="AZ643" s="53"/>
      <c r="BA643" s="197">
        <f t="shared" si="81"/>
        <v>37</v>
      </c>
      <c r="BB643" s="7">
        <f t="shared" si="84"/>
        <v>0</v>
      </c>
      <c r="BE643" s="217">
        <f t="shared" si="85"/>
        <v>74</v>
      </c>
      <c r="BF643" s="217">
        <f t="shared" si="86"/>
        <v>37</v>
      </c>
    </row>
    <row r="644" spans="1:58" x14ac:dyDescent="0.3">
      <c r="A644" s="21">
        <f t="shared" si="87"/>
        <v>555</v>
      </c>
      <c r="B644" s="91"/>
      <c r="C644" s="56" t="s">
        <v>103</v>
      </c>
      <c r="W644" s="91">
        <v>43374</v>
      </c>
      <c r="X644" s="197">
        <v>146</v>
      </c>
      <c r="AZ644" s="53"/>
      <c r="BA644" s="197">
        <f t="shared" si="81"/>
        <v>73</v>
      </c>
      <c r="BB644" s="7">
        <f t="shared" si="84"/>
        <v>0</v>
      </c>
      <c r="BE644" s="217">
        <f t="shared" si="85"/>
        <v>146</v>
      </c>
      <c r="BF644" s="217">
        <f t="shared" si="86"/>
        <v>73</v>
      </c>
    </row>
    <row r="645" spans="1:58" x14ac:dyDescent="0.3">
      <c r="A645" s="21">
        <f t="shared" si="87"/>
        <v>556</v>
      </c>
      <c r="B645" s="163" t="s">
        <v>929</v>
      </c>
      <c r="C645" s="177" t="s">
        <v>959</v>
      </c>
      <c r="W645" s="91">
        <v>43678</v>
      </c>
      <c r="X645" s="167">
        <v>1400</v>
      </c>
      <c r="AZ645" s="167"/>
      <c r="BA645" s="197">
        <f t="shared" si="81"/>
        <v>700</v>
      </c>
      <c r="BB645" s="7">
        <f>AZ645/2</f>
        <v>0</v>
      </c>
      <c r="BE645" s="217">
        <f t="shared" si="85"/>
        <v>1400</v>
      </c>
      <c r="BF645" s="217">
        <f t="shared" si="86"/>
        <v>700</v>
      </c>
    </row>
    <row r="646" spans="1:58" x14ac:dyDescent="0.3">
      <c r="A646" s="21">
        <f t="shared" si="87"/>
        <v>557</v>
      </c>
      <c r="B646" s="163" t="s">
        <v>930</v>
      </c>
      <c r="C646" s="164" t="s">
        <v>960</v>
      </c>
      <c r="W646" s="91">
        <v>43678</v>
      </c>
      <c r="X646" s="167">
        <v>4500</v>
      </c>
      <c r="AZ646" s="167"/>
      <c r="BA646" s="197">
        <f t="shared" si="81"/>
        <v>2250</v>
      </c>
      <c r="BB646" s="7">
        <f t="shared" ref="BB646:BB709" si="91">AZ646/2</f>
        <v>0</v>
      </c>
      <c r="BE646" s="217">
        <f t="shared" si="85"/>
        <v>4500</v>
      </c>
      <c r="BF646" s="217">
        <f t="shared" si="86"/>
        <v>2250</v>
      </c>
    </row>
    <row r="647" spans="1:58" x14ac:dyDescent="0.3">
      <c r="A647" s="21">
        <f t="shared" si="87"/>
        <v>558</v>
      </c>
      <c r="B647" s="163" t="s">
        <v>931</v>
      </c>
      <c r="C647" s="164" t="s">
        <v>961</v>
      </c>
      <c r="W647" s="91">
        <v>43678</v>
      </c>
      <c r="X647" s="167">
        <v>125</v>
      </c>
      <c r="AZ647" s="167"/>
      <c r="BA647" s="197">
        <f t="shared" si="81"/>
        <v>62.5</v>
      </c>
      <c r="BB647" s="7">
        <f t="shared" si="91"/>
        <v>0</v>
      </c>
      <c r="BE647" s="217">
        <f t="shared" si="85"/>
        <v>125</v>
      </c>
      <c r="BF647" s="217">
        <f t="shared" si="86"/>
        <v>62.5</v>
      </c>
    </row>
    <row r="648" spans="1:58" x14ac:dyDescent="0.3">
      <c r="A648" s="21">
        <f t="shared" si="87"/>
        <v>559</v>
      </c>
      <c r="B648" s="163" t="s">
        <v>932</v>
      </c>
      <c r="C648" s="165" t="s">
        <v>962</v>
      </c>
      <c r="W648" s="91">
        <v>43678</v>
      </c>
      <c r="X648" s="167">
        <v>3440</v>
      </c>
      <c r="AZ648" s="167"/>
      <c r="BA648" s="197">
        <f t="shared" si="81"/>
        <v>1720</v>
      </c>
      <c r="BB648" s="7">
        <f t="shared" si="91"/>
        <v>0</v>
      </c>
      <c r="BE648" s="217">
        <f t="shared" si="85"/>
        <v>3440</v>
      </c>
      <c r="BF648" s="217">
        <f t="shared" si="86"/>
        <v>1720</v>
      </c>
    </row>
    <row r="649" spans="1:58" x14ac:dyDescent="0.3">
      <c r="A649" s="21">
        <f t="shared" si="87"/>
        <v>560</v>
      </c>
      <c r="B649" s="163" t="s">
        <v>933</v>
      </c>
      <c r="C649" s="164" t="s">
        <v>963</v>
      </c>
      <c r="W649" s="91">
        <v>43678</v>
      </c>
      <c r="X649" s="167">
        <v>2400</v>
      </c>
      <c r="AZ649" s="167"/>
      <c r="BA649" s="197">
        <f t="shared" ref="BA649:BA712" si="92">X649/2</f>
        <v>1200</v>
      </c>
      <c r="BB649" s="7">
        <f t="shared" si="91"/>
        <v>0</v>
      </c>
      <c r="BE649" s="217">
        <f t="shared" si="85"/>
        <v>2400</v>
      </c>
      <c r="BF649" s="217">
        <f t="shared" si="86"/>
        <v>1200</v>
      </c>
    </row>
    <row r="650" spans="1:58" x14ac:dyDescent="0.3">
      <c r="A650" s="21">
        <f t="shared" si="87"/>
        <v>561</v>
      </c>
      <c r="B650" s="163" t="s">
        <v>934</v>
      </c>
      <c r="C650" s="164" t="s">
        <v>964</v>
      </c>
      <c r="W650" s="91">
        <v>43678</v>
      </c>
      <c r="X650" s="167">
        <v>2550</v>
      </c>
      <c r="AZ650" s="167"/>
      <c r="BA650" s="197">
        <f t="shared" si="92"/>
        <v>1275</v>
      </c>
      <c r="BB650" s="7">
        <f t="shared" si="91"/>
        <v>0</v>
      </c>
      <c r="BE650" s="217">
        <f t="shared" si="85"/>
        <v>2550</v>
      </c>
      <c r="BF650" s="217">
        <f t="shared" si="86"/>
        <v>1275</v>
      </c>
    </row>
    <row r="651" spans="1:58" x14ac:dyDescent="0.3">
      <c r="A651" s="21">
        <f t="shared" si="87"/>
        <v>562</v>
      </c>
      <c r="B651" s="163" t="s">
        <v>935</v>
      </c>
      <c r="C651" s="164" t="s">
        <v>965</v>
      </c>
      <c r="W651" s="91">
        <v>43678</v>
      </c>
      <c r="X651" s="167">
        <v>2130</v>
      </c>
      <c r="AZ651" s="167"/>
      <c r="BA651" s="197">
        <f t="shared" si="92"/>
        <v>1065</v>
      </c>
      <c r="BB651" s="7">
        <f t="shared" si="91"/>
        <v>0</v>
      </c>
      <c r="BE651" s="217">
        <f t="shared" si="85"/>
        <v>2130</v>
      </c>
      <c r="BF651" s="217">
        <f t="shared" si="86"/>
        <v>1065</v>
      </c>
    </row>
    <row r="652" spans="1:58" x14ac:dyDescent="0.3">
      <c r="A652" s="21">
        <f t="shared" si="87"/>
        <v>563</v>
      </c>
      <c r="B652" s="163" t="s">
        <v>936</v>
      </c>
      <c r="C652" s="164" t="s">
        <v>966</v>
      </c>
      <c r="W652" s="91">
        <v>43678</v>
      </c>
      <c r="X652" s="167">
        <v>2460</v>
      </c>
      <c r="AZ652" s="167"/>
      <c r="BA652" s="197">
        <f t="shared" si="92"/>
        <v>1230</v>
      </c>
      <c r="BB652" s="7">
        <f t="shared" si="91"/>
        <v>0</v>
      </c>
      <c r="BE652" s="217">
        <f t="shared" si="85"/>
        <v>2460</v>
      </c>
      <c r="BF652" s="217">
        <f t="shared" si="86"/>
        <v>1230</v>
      </c>
    </row>
    <row r="653" spans="1:58" x14ac:dyDescent="0.3">
      <c r="A653" s="21">
        <f t="shared" si="87"/>
        <v>564</v>
      </c>
      <c r="B653" s="163" t="s">
        <v>937</v>
      </c>
      <c r="C653" s="166" t="s">
        <v>967</v>
      </c>
      <c r="W653" s="91">
        <v>43678</v>
      </c>
      <c r="X653" s="167">
        <v>1905</v>
      </c>
      <c r="AZ653" s="167"/>
      <c r="BA653" s="197">
        <f t="shared" si="92"/>
        <v>952.5</v>
      </c>
      <c r="BB653" s="7">
        <f t="shared" si="91"/>
        <v>0</v>
      </c>
      <c r="BE653" s="217">
        <f t="shared" si="85"/>
        <v>1905</v>
      </c>
      <c r="BF653" s="217">
        <f t="shared" si="86"/>
        <v>952.5</v>
      </c>
    </row>
    <row r="654" spans="1:58" x14ac:dyDescent="0.3">
      <c r="A654" s="21">
        <f t="shared" si="87"/>
        <v>565</v>
      </c>
      <c r="B654" s="163" t="s">
        <v>938</v>
      </c>
      <c r="C654" s="164" t="s">
        <v>968</v>
      </c>
      <c r="W654" s="91">
        <v>43678</v>
      </c>
      <c r="X654" s="167">
        <v>2010</v>
      </c>
      <c r="AZ654" s="167"/>
      <c r="BA654" s="197">
        <f t="shared" si="92"/>
        <v>1005</v>
      </c>
      <c r="BB654" s="7">
        <f t="shared" si="91"/>
        <v>0</v>
      </c>
      <c r="BE654" s="217">
        <f t="shared" si="85"/>
        <v>2010</v>
      </c>
      <c r="BF654" s="217">
        <f t="shared" si="86"/>
        <v>1005</v>
      </c>
    </row>
    <row r="655" spans="1:58" x14ac:dyDescent="0.3">
      <c r="A655" s="21">
        <f t="shared" si="87"/>
        <v>566</v>
      </c>
      <c r="B655" s="163" t="s">
        <v>939</v>
      </c>
      <c r="C655" s="164" t="s">
        <v>969</v>
      </c>
      <c r="W655" s="91">
        <v>43678</v>
      </c>
      <c r="X655" s="167">
        <v>3300</v>
      </c>
      <c r="AZ655" s="167"/>
      <c r="BA655" s="197">
        <f t="shared" si="92"/>
        <v>1650</v>
      </c>
      <c r="BB655" s="7">
        <f t="shared" si="91"/>
        <v>0</v>
      </c>
      <c r="BE655" s="217">
        <f t="shared" si="85"/>
        <v>3300</v>
      </c>
      <c r="BF655" s="217">
        <f t="shared" si="86"/>
        <v>1650</v>
      </c>
    </row>
    <row r="656" spans="1:58" x14ac:dyDescent="0.3">
      <c r="A656" s="21">
        <f t="shared" si="87"/>
        <v>567</v>
      </c>
      <c r="B656" s="163" t="s">
        <v>940</v>
      </c>
      <c r="C656" s="164" t="s">
        <v>970</v>
      </c>
      <c r="W656" s="91">
        <v>43678</v>
      </c>
      <c r="X656" s="167">
        <v>1845</v>
      </c>
      <c r="AZ656" s="167"/>
      <c r="BA656" s="197">
        <f t="shared" si="92"/>
        <v>922.5</v>
      </c>
      <c r="BB656" s="7">
        <f t="shared" si="91"/>
        <v>0</v>
      </c>
      <c r="BE656" s="217">
        <f t="shared" si="85"/>
        <v>1845</v>
      </c>
      <c r="BF656" s="217">
        <f t="shared" si="86"/>
        <v>922.5</v>
      </c>
    </row>
    <row r="657" spans="1:58" x14ac:dyDescent="0.3">
      <c r="A657" s="21">
        <f t="shared" si="87"/>
        <v>568</v>
      </c>
      <c r="B657" s="163" t="s">
        <v>941</v>
      </c>
      <c r="C657" s="164" t="s">
        <v>971</v>
      </c>
      <c r="W657" s="91">
        <v>43678</v>
      </c>
      <c r="X657" s="167">
        <v>750</v>
      </c>
      <c r="AZ657" s="167"/>
      <c r="BA657" s="197">
        <f t="shared" si="92"/>
        <v>375</v>
      </c>
      <c r="BB657" s="7">
        <f t="shared" si="91"/>
        <v>0</v>
      </c>
      <c r="BE657" s="217">
        <f t="shared" si="85"/>
        <v>750</v>
      </c>
      <c r="BF657" s="217">
        <f t="shared" si="86"/>
        <v>375</v>
      </c>
    </row>
    <row r="658" spans="1:58" x14ac:dyDescent="0.3">
      <c r="A658" s="21">
        <f t="shared" si="87"/>
        <v>569</v>
      </c>
      <c r="B658" s="163" t="s">
        <v>942</v>
      </c>
      <c r="C658" s="164" t="s">
        <v>972</v>
      </c>
      <c r="W658" s="91">
        <v>43678</v>
      </c>
      <c r="X658" s="167">
        <v>500</v>
      </c>
      <c r="AZ658" s="167"/>
      <c r="BA658" s="197">
        <f t="shared" si="92"/>
        <v>250</v>
      </c>
      <c r="BB658" s="7">
        <f t="shared" si="91"/>
        <v>0</v>
      </c>
      <c r="BE658" s="217">
        <f t="shared" si="85"/>
        <v>500</v>
      </c>
      <c r="BF658" s="217">
        <f t="shared" si="86"/>
        <v>250</v>
      </c>
    </row>
    <row r="659" spans="1:58" x14ac:dyDescent="0.3">
      <c r="A659" s="21">
        <f t="shared" si="87"/>
        <v>570</v>
      </c>
      <c r="B659" s="163" t="s">
        <v>943</v>
      </c>
      <c r="C659" s="164" t="s">
        <v>973</v>
      </c>
      <c r="W659" s="91">
        <v>43678</v>
      </c>
      <c r="X659" s="167">
        <v>240</v>
      </c>
      <c r="AZ659" s="167"/>
      <c r="BA659" s="197">
        <f t="shared" si="92"/>
        <v>120</v>
      </c>
      <c r="BB659" s="7">
        <f t="shared" si="91"/>
        <v>0</v>
      </c>
      <c r="BE659" s="217">
        <f t="shared" si="85"/>
        <v>240</v>
      </c>
      <c r="BF659" s="217">
        <f t="shared" si="86"/>
        <v>120</v>
      </c>
    </row>
    <row r="660" spans="1:58" x14ac:dyDescent="0.3">
      <c r="A660" s="21">
        <f t="shared" si="87"/>
        <v>571</v>
      </c>
      <c r="B660" s="163" t="s">
        <v>944</v>
      </c>
      <c r="C660" s="164" t="s">
        <v>974</v>
      </c>
      <c r="W660" s="91">
        <v>43678</v>
      </c>
      <c r="X660" s="167">
        <v>500</v>
      </c>
      <c r="AZ660" s="167"/>
      <c r="BA660" s="197">
        <f t="shared" si="92"/>
        <v>250</v>
      </c>
      <c r="BB660" s="7">
        <f t="shared" si="91"/>
        <v>0</v>
      </c>
      <c r="BE660" s="217">
        <f t="shared" si="85"/>
        <v>500</v>
      </c>
      <c r="BF660" s="217">
        <f t="shared" si="86"/>
        <v>250</v>
      </c>
    </row>
    <row r="661" spans="1:58" x14ac:dyDescent="0.3">
      <c r="A661" s="21">
        <f t="shared" si="87"/>
        <v>572</v>
      </c>
      <c r="B661" s="163" t="s">
        <v>945</v>
      </c>
      <c r="C661" s="164" t="s">
        <v>975</v>
      </c>
      <c r="W661" s="91">
        <v>43678</v>
      </c>
      <c r="X661" s="167">
        <v>350</v>
      </c>
      <c r="AZ661" s="167"/>
      <c r="BA661" s="197">
        <f t="shared" si="92"/>
        <v>175</v>
      </c>
      <c r="BB661" s="7">
        <f t="shared" si="91"/>
        <v>0</v>
      </c>
      <c r="BE661" s="217">
        <f t="shared" si="85"/>
        <v>350</v>
      </c>
      <c r="BF661" s="217">
        <f t="shared" si="86"/>
        <v>175</v>
      </c>
    </row>
    <row r="662" spans="1:58" x14ac:dyDescent="0.3">
      <c r="A662" s="21">
        <f t="shared" si="87"/>
        <v>573</v>
      </c>
      <c r="B662" s="163" t="s">
        <v>946</v>
      </c>
      <c r="C662" s="164" t="s">
        <v>976</v>
      </c>
      <c r="W662" s="91">
        <v>43678</v>
      </c>
      <c r="X662" s="167">
        <v>310</v>
      </c>
      <c r="AZ662" s="167"/>
      <c r="BA662" s="197">
        <f t="shared" si="92"/>
        <v>155</v>
      </c>
      <c r="BB662" s="7">
        <f t="shared" si="91"/>
        <v>0</v>
      </c>
      <c r="BE662" s="217">
        <f t="shared" si="85"/>
        <v>310</v>
      </c>
      <c r="BF662" s="217">
        <f t="shared" si="86"/>
        <v>155</v>
      </c>
    </row>
    <row r="663" spans="1:58" x14ac:dyDescent="0.3">
      <c r="A663" s="21">
        <f t="shared" si="87"/>
        <v>574</v>
      </c>
      <c r="B663" s="163" t="s">
        <v>947</v>
      </c>
      <c r="C663" s="165" t="s">
        <v>977</v>
      </c>
      <c r="W663" s="91">
        <v>43678</v>
      </c>
      <c r="X663" s="167">
        <v>2000</v>
      </c>
      <c r="AZ663" s="167"/>
      <c r="BA663" s="197">
        <f t="shared" si="92"/>
        <v>1000</v>
      </c>
      <c r="BB663" s="7">
        <f t="shared" si="91"/>
        <v>0</v>
      </c>
      <c r="BE663" s="217">
        <f t="shared" si="85"/>
        <v>2000</v>
      </c>
      <c r="BF663" s="217">
        <f t="shared" si="86"/>
        <v>1000</v>
      </c>
    </row>
    <row r="664" spans="1:58" x14ac:dyDescent="0.3">
      <c r="A664" s="21">
        <f t="shared" si="87"/>
        <v>575</v>
      </c>
      <c r="B664" s="163" t="s">
        <v>948</v>
      </c>
      <c r="C664" s="165" t="s">
        <v>978</v>
      </c>
      <c r="W664" s="91">
        <v>43678</v>
      </c>
      <c r="X664" s="167">
        <v>2500</v>
      </c>
      <c r="AZ664" s="167"/>
      <c r="BA664" s="197">
        <f t="shared" si="92"/>
        <v>1250</v>
      </c>
      <c r="BB664" s="7">
        <f t="shared" si="91"/>
        <v>0</v>
      </c>
      <c r="BE664" s="217">
        <f t="shared" si="85"/>
        <v>2500</v>
      </c>
      <c r="BF664" s="217">
        <f t="shared" si="86"/>
        <v>1250</v>
      </c>
    </row>
    <row r="665" spans="1:58" x14ac:dyDescent="0.3">
      <c r="A665" s="21">
        <f t="shared" si="87"/>
        <v>576</v>
      </c>
      <c r="B665" s="163" t="s">
        <v>949</v>
      </c>
      <c r="C665" s="165" t="s">
        <v>979</v>
      </c>
      <c r="W665" s="91">
        <v>43678</v>
      </c>
      <c r="X665" s="167">
        <v>2150</v>
      </c>
      <c r="AZ665" s="167"/>
      <c r="BA665" s="197">
        <f t="shared" si="92"/>
        <v>1075</v>
      </c>
      <c r="BB665" s="7">
        <f t="shared" si="91"/>
        <v>0</v>
      </c>
      <c r="BE665" s="217">
        <f t="shared" si="85"/>
        <v>2150</v>
      </c>
      <c r="BF665" s="217">
        <f t="shared" si="86"/>
        <v>1075</v>
      </c>
    </row>
    <row r="666" spans="1:58" x14ac:dyDescent="0.3">
      <c r="A666" s="21">
        <f t="shared" si="87"/>
        <v>577</v>
      </c>
      <c r="B666" s="163" t="s">
        <v>950</v>
      </c>
      <c r="C666" s="165" t="s">
        <v>980</v>
      </c>
      <c r="W666" s="91">
        <v>43678</v>
      </c>
      <c r="X666" s="167">
        <v>2250</v>
      </c>
      <c r="AZ666" s="167"/>
      <c r="BA666" s="197">
        <f t="shared" si="92"/>
        <v>1125</v>
      </c>
      <c r="BB666" s="7">
        <f t="shared" si="91"/>
        <v>0</v>
      </c>
      <c r="BE666" s="217">
        <f t="shared" si="85"/>
        <v>2250</v>
      </c>
      <c r="BF666" s="217">
        <f t="shared" si="86"/>
        <v>1125</v>
      </c>
    </row>
    <row r="667" spans="1:58" x14ac:dyDescent="0.3">
      <c r="A667" s="21">
        <f t="shared" si="87"/>
        <v>578</v>
      </c>
      <c r="B667" s="163" t="s">
        <v>951</v>
      </c>
      <c r="C667" s="165" t="s">
        <v>981</v>
      </c>
      <c r="W667" s="91">
        <v>43678</v>
      </c>
      <c r="X667" s="167">
        <v>2310</v>
      </c>
      <c r="AZ667" s="167"/>
      <c r="BA667" s="197">
        <f t="shared" si="92"/>
        <v>1155</v>
      </c>
      <c r="BB667" s="7">
        <f t="shared" si="91"/>
        <v>0</v>
      </c>
      <c r="BE667" s="217">
        <f t="shared" si="85"/>
        <v>2310</v>
      </c>
      <c r="BF667" s="217">
        <f t="shared" ref="BF667:BF730" si="93">BE667/2</f>
        <v>1155</v>
      </c>
    </row>
    <row r="668" spans="1:58" x14ac:dyDescent="0.3">
      <c r="A668" s="21">
        <f t="shared" ref="A668:A731" si="94">A667+1</f>
        <v>579</v>
      </c>
      <c r="B668" s="163" t="s">
        <v>952</v>
      </c>
      <c r="C668" s="165" t="s">
        <v>982</v>
      </c>
      <c r="W668" s="91">
        <v>43678</v>
      </c>
      <c r="X668" s="167">
        <v>2250</v>
      </c>
      <c r="AZ668" s="167"/>
      <c r="BA668" s="197">
        <f t="shared" si="92"/>
        <v>1125</v>
      </c>
      <c r="BB668" s="7">
        <f t="shared" si="91"/>
        <v>0</v>
      </c>
      <c r="BE668" s="217">
        <f t="shared" si="85"/>
        <v>2250</v>
      </c>
      <c r="BF668" s="217">
        <f t="shared" si="93"/>
        <v>1125</v>
      </c>
    </row>
    <row r="669" spans="1:58" x14ac:dyDescent="0.3">
      <c r="A669" s="21">
        <f t="shared" si="94"/>
        <v>580</v>
      </c>
      <c r="B669" s="163" t="s">
        <v>953</v>
      </c>
      <c r="C669" s="165" t="s">
        <v>983</v>
      </c>
      <c r="W669" s="91">
        <v>43678</v>
      </c>
      <c r="X669" s="167">
        <v>925</v>
      </c>
      <c r="AZ669" s="167"/>
      <c r="BA669" s="197">
        <f t="shared" si="92"/>
        <v>462.5</v>
      </c>
      <c r="BB669" s="7">
        <f t="shared" si="91"/>
        <v>0</v>
      </c>
      <c r="BE669" s="217">
        <f t="shared" si="85"/>
        <v>925</v>
      </c>
      <c r="BF669" s="217">
        <f t="shared" si="93"/>
        <v>462.5</v>
      </c>
    </row>
    <row r="670" spans="1:58" x14ac:dyDescent="0.3">
      <c r="A670" s="21">
        <f t="shared" si="94"/>
        <v>581</v>
      </c>
      <c r="B670" s="163" t="s">
        <v>954</v>
      </c>
      <c r="C670" s="165" t="s">
        <v>984</v>
      </c>
      <c r="W670" s="91">
        <v>43678</v>
      </c>
      <c r="X670" s="167">
        <v>285</v>
      </c>
      <c r="AZ670" s="167"/>
      <c r="BA670" s="197">
        <f t="shared" si="92"/>
        <v>142.5</v>
      </c>
      <c r="BB670" s="7">
        <f t="shared" si="91"/>
        <v>0</v>
      </c>
      <c r="BE670" s="217">
        <f t="shared" si="85"/>
        <v>285</v>
      </c>
      <c r="BF670" s="217">
        <f t="shared" si="93"/>
        <v>142.5</v>
      </c>
    </row>
    <row r="671" spans="1:58" x14ac:dyDescent="0.3">
      <c r="A671" s="21">
        <f t="shared" si="94"/>
        <v>582</v>
      </c>
      <c r="B671" s="163" t="s">
        <v>955</v>
      </c>
      <c r="C671" s="165" t="s">
        <v>985</v>
      </c>
      <c r="W671" s="91">
        <v>43678</v>
      </c>
      <c r="X671" s="167">
        <v>925</v>
      </c>
      <c r="AZ671" s="167"/>
      <c r="BA671" s="197">
        <f t="shared" si="92"/>
        <v>462.5</v>
      </c>
      <c r="BB671" s="7">
        <f t="shared" si="91"/>
        <v>0</v>
      </c>
      <c r="BE671" s="217">
        <f t="shared" ref="BE671:BE734" si="95">X671-BC671+AZ671</f>
        <v>925</v>
      </c>
      <c r="BF671" s="217">
        <f t="shared" si="93"/>
        <v>462.5</v>
      </c>
    </row>
    <row r="672" spans="1:58" x14ac:dyDescent="0.3">
      <c r="A672" s="21">
        <f t="shared" si="94"/>
        <v>583</v>
      </c>
      <c r="B672" s="163" t="s">
        <v>956</v>
      </c>
      <c r="C672" s="165" t="s">
        <v>986</v>
      </c>
      <c r="W672" s="91">
        <v>43678</v>
      </c>
      <c r="X672" s="167">
        <v>5020</v>
      </c>
      <c r="AZ672" s="167"/>
      <c r="BA672" s="197">
        <f t="shared" si="92"/>
        <v>2510</v>
      </c>
      <c r="BB672" s="7">
        <f t="shared" si="91"/>
        <v>0</v>
      </c>
      <c r="BE672" s="217">
        <f t="shared" si="95"/>
        <v>5020</v>
      </c>
      <c r="BF672" s="217">
        <f t="shared" si="93"/>
        <v>2510</v>
      </c>
    </row>
    <row r="673" spans="1:58" x14ac:dyDescent="0.3">
      <c r="A673" s="21">
        <f t="shared" si="94"/>
        <v>584</v>
      </c>
      <c r="B673" s="163" t="s">
        <v>957</v>
      </c>
      <c r="C673" s="165" t="s">
        <v>987</v>
      </c>
      <c r="W673" s="91">
        <v>43678</v>
      </c>
      <c r="X673" s="167">
        <v>740</v>
      </c>
      <c r="AZ673" s="167"/>
      <c r="BA673" s="197">
        <f t="shared" si="92"/>
        <v>370</v>
      </c>
      <c r="BB673" s="7">
        <f t="shared" si="91"/>
        <v>0</v>
      </c>
      <c r="BE673" s="217">
        <f t="shared" si="95"/>
        <v>740</v>
      </c>
      <c r="BF673" s="217">
        <f t="shared" si="93"/>
        <v>370</v>
      </c>
    </row>
    <row r="674" spans="1:58" x14ac:dyDescent="0.3">
      <c r="A674" s="21">
        <f t="shared" si="94"/>
        <v>585</v>
      </c>
      <c r="B674" s="163" t="s">
        <v>958</v>
      </c>
      <c r="C674" s="165" t="s">
        <v>988</v>
      </c>
      <c r="W674" s="91">
        <v>43678</v>
      </c>
      <c r="X674" s="167">
        <v>5100</v>
      </c>
      <c r="AZ674" s="167"/>
      <c r="BA674" s="197">
        <f t="shared" si="92"/>
        <v>2550</v>
      </c>
      <c r="BB674" s="7">
        <f t="shared" si="91"/>
        <v>0</v>
      </c>
      <c r="BE674" s="217">
        <f t="shared" si="95"/>
        <v>5100</v>
      </c>
      <c r="BF674" s="217">
        <f t="shared" si="93"/>
        <v>2550</v>
      </c>
    </row>
    <row r="675" spans="1:58" x14ac:dyDescent="0.3">
      <c r="A675" s="21">
        <f t="shared" si="94"/>
        <v>586</v>
      </c>
      <c r="B675" s="45" t="s">
        <v>989</v>
      </c>
      <c r="C675" s="60" t="s">
        <v>1014</v>
      </c>
      <c r="W675" s="91">
        <v>43678</v>
      </c>
      <c r="X675" s="171">
        <v>160</v>
      </c>
      <c r="AZ675" s="171"/>
      <c r="BA675" s="197">
        <f t="shared" si="92"/>
        <v>80</v>
      </c>
      <c r="BB675" s="7">
        <f t="shared" si="91"/>
        <v>0</v>
      </c>
      <c r="BE675" s="217">
        <f t="shared" si="95"/>
        <v>160</v>
      </c>
      <c r="BF675" s="217">
        <f t="shared" si="93"/>
        <v>80</v>
      </c>
    </row>
    <row r="676" spans="1:58" x14ac:dyDescent="0.3">
      <c r="A676" s="21">
        <f t="shared" si="94"/>
        <v>587</v>
      </c>
      <c r="B676" s="45" t="s">
        <v>990</v>
      </c>
      <c r="C676" s="44" t="s">
        <v>1015</v>
      </c>
      <c r="W676" s="91">
        <v>43678</v>
      </c>
      <c r="X676" s="171">
        <v>60</v>
      </c>
      <c r="AZ676" s="171"/>
      <c r="BA676" s="197">
        <f t="shared" si="92"/>
        <v>30</v>
      </c>
      <c r="BB676" s="7">
        <f t="shared" si="91"/>
        <v>0</v>
      </c>
      <c r="BE676" s="217">
        <f t="shared" si="95"/>
        <v>60</v>
      </c>
      <c r="BF676" s="217">
        <f t="shared" si="93"/>
        <v>30</v>
      </c>
    </row>
    <row r="677" spans="1:58" x14ac:dyDescent="0.3">
      <c r="A677" s="21">
        <f t="shared" si="94"/>
        <v>588</v>
      </c>
      <c r="B677" s="168">
        <v>111302080</v>
      </c>
      <c r="C677" s="44" t="s">
        <v>1016</v>
      </c>
      <c r="W677" s="91">
        <v>43678</v>
      </c>
      <c r="X677" s="171">
        <v>2100</v>
      </c>
      <c r="AZ677" s="171"/>
      <c r="BA677" s="197">
        <f t="shared" si="92"/>
        <v>1050</v>
      </c>
      <c r="BB677" s="7">
        <f t="shared" si="91"/>
        <v>0</v>
      </c>
      <c r="BE677" s="217">
        <f t="shared" si="95"/>
        <v>2100</v>
      </c>
      <c r="BF677" s="217">
        <f t="shared" si="93"/>
        <v>1050</v>
      </c>
    </row>
    <row r="678" spans="1:58" x14ac:dyDescent="0.3">
      <c r="A678" s="21">
        <f t="shared" si="94"/>
        <v>589</v>
      </c>
      <c r="B678" s="168">
        <v>111302081</v>
      </c>
      <c r="C678" s="169" t="s">
        <v>1017</v>
      </c>
      <c r="W678" s="91">
        <v>43678</v>
      </c>
      <c r="X678" s="171">
        <v>3450</v>
      </c>
      <c r="AZ678" s="171"/>
      <c r="BA678" s="197">
        <f t="shared" si="92"/>
        <v>1725</v>
      </c>
      <c r="BB678" s="7">
        <f t="shared" si="91"/>
        <v>0</v>
      </c>
      <c r="BE678" s="217">
        <f t="shared" si="95"/>
        <v>3450</v>
      </c>
      <c r="BF678" s="217">
        <f t="shared" si="93"/>
        <v>1725</v>
      </c>
    </row>
    <row r="679" spans="1:58" x14ac:dyDescent="0.3">
      <c r="A679" s="21">
        <f t="shared" si="94"/>
        <v>590</v>
      </c>
      <c r="B679" s="168" t="s">
        <v>991</v>
      </c>
      <c r="C679" s="44" t="s">
        <v>1018</v>
      </c>
      <c r="W679" s="91">
        <v>43678</v>
      </c>
      <c r="X679" s="171">
        <v>4830</v>
      </c>
      <c r="AZ679" s="171"/>
      <c r="BA679" s="197">
        <f t="shared" si="92"/>
        <v>2415</v>
      </c>
      <c r="BB679" s="7">
        <f t="shared" si="91"/>
        <v>0</v>
      </c>
      <c r="BE679" s="217">
        <f t="shared" si="95"/>
        <v>4830</v>
      </c>
      <c r="BF679" s="217">
        <f t="shared" si="93"/>
        <v>2415</v>
      </c>
    </row>
    <row r="680" spans="1:58" x14ac:dyDescent="0.3">
      <c r="A680" s="21">
        <f t="shared" si="94"/>
        <v>591</v>
      </c>
      <c r="B680" s="168" t="s">
        <v>992</v>
      </c>
      <c r="C680" s="44" t="s">
        <v>1019</v>
      </c>
      <c r="W680" s="91">
        <v>43678</v>
      </c>
      <c r="X680" s="171">
        <v>350</v>
      </c>
      <c r="AZ680" s="171"/>
      <c r="BA680" s="197">
        <f t="shared" si="92"/>
        <v>175</v>
      </c>
      <c r="BB680" s="7">
        <f t="shared" si="91"/>
        <v>0</v>
      </c>
      <c r="BE680" s="217">
        <f t="shared" si="95"/>
        <v>350</v>
      </c>
      <c r="BF680" s="217">
        <f t="shared" si="93"/>
        <v>175</v>
      </c>
    </row>
    <row r="681" spans="1:58" x14ac:dyDescent="0.3">
      <c r="A681" s="21">
        <f t="shared" si="94"/>
        <v>592</v>
      </c>
      <c r="B681" s="168" t="s">
        <v>993</v>
      </c>
      <c r="C681" s="44" t="s">
        <v>1020</v>
      </c>
      <c r="W681" s="91">
        <v>43678</v>
      </c>
      <c r="X681" s="171">
        <v>3000</v>
      </c>
      <c r="AZ681" s="171"/>
      <c r="BA681" s="197">
        <f t="shared" si="92"/>
        <v>1500</v>
      </c>
      <c r="BB681" s="7">
        <f t="shared" si="91"/>
        <v>0</v>
      </c>
      <c r="BE681" s="217">
        <f t="shared" si="95"/>
        <v>3000</v>
      </c>
      <c r="BF681" s="217">
        <f t="shared" si="93"/>
        <v>1500</v>
      </c>
    </row>
    <row r="682" spans="1:58" x14ac:dyDescent="0.3">
      <c r="A682" s="21">
        <f t="shared" si="94"/>
        <v>593</v>
      </c>
      <c r="B682" s="168" t="s">
        <v>994</v>
      </c>
      <c r="C682" s="44" t="s">
        <v>1021</v>
      </c>
      <c r="W682" s="91">
        <v>43678</v>
      </c>
      <c r="X682" s="171">
        <v>100</v>
      </c>
      <c r="AZ682" s="171"/>
      <c r="BA682" s="197">
        <f t="shared" si="92"/>
        <v>50</v>
      </c>
      <c r="BB682" s="7">
        <f t="shared" si="91"/>
        <v>0</v>
      </c>
      <c r="BE682" s="217">
        <f t="shared" si="95"/>
        <v>100</v>
      </c>
      <c r="BF682" s="217">
        <f t="shared" si="93"/>
        <v>50</v>
      </c>
    </row>
    <row r="683" spans="1:58" x14ac:dyDescent="0.3">
      <c r="A683" s="21">
        <f t="shared" si="94"/>
        <v>594</v>
      </c>
      <c r="B683" s="168">
        <v>111302209</v>
      </c>
      <c r="C683" s="44" t="s">
        <v>1022</v>
      </c>
      <c r="W683" s="91">
        <v>43678</v>
      </c>
      <c r="X683" s="171">
        <v>200</v>
      </c>
      <c r="AZ683" s="171"/>
      <c r="BA683" s="197">
        <f t="shared" si="92"/>
        <v>100</v>
      </c>
      <c r="BB683" s="7">
        <f t="shared" si="91"/>
        <v>0</v>
      </c>
      <c r="BE683" s="217">
        <f t="shared" si="95"/>
        <v>200</v>
      </c>
      <c r="BF683" s="217">
        <f t="shared" si="93"/>
        <v>100</v>
      </c>
    </row>
    <row r="684" spans="1:58" x14ac:dyDescent="0.3">
      <c r="A684" s="21">
        <f t="shared" si="94"/>
        <v>595</v>
      </c>
      <c r="B684" s="168" t="s">
        <v>995</v>
      </c>
      <c r="C684" s="44" t="s">
        <v>1023</v>
      </c>
      <c r="W684" s="91">
        <v>43678</v>
      </c>
      <c r="X684" s="171">
        <v>490</v>
      </c>
      <c r="AZ684" s="171"/>
      <c r="BA684" s="197">
        <f t="shared" si="92"/>
        <v>245</v>
      </c>
      <c r="BB684" s="7">
        <f t="shared" si="91"/>
        <v>0</v>
      </c>
      <c r="BE684" s="217">
        <f t="shared" si="95"/>
        <v>490</v>
      </c>
      <c r="BF684" s="217">
        <f t="shared" si="93"/>
        <v>245</v>
      </c>
    </row>
    <row r="685" spans="1:58" x14ac:dyDescent="0.3">
      <c r="A685" s="21">
        <f t="shared" si="94"/>
        <v>596</v>
      </c>
      <c r="B685" s="168" t="s">
        <v>996</v>
      </c>
      <c r="C685" s="170" t="s">
        <v>1024</v>
      </c>
      <c r="W685" s="91">
        <v>43678</v>
      </c>
      <c r="X685" s="171">
        <v>1050</v>
      </c>
      <c r="AZ685" s="171"/>
      <c r="BA685" s="197">
        <f t="shared" si="92"/>
        <v>525</v>
      </c>
      <c r="BB685" s="7">
        <f t="shared" si="91"/>
        <v>0</v>
      </c>
      <c r="BE685" s="217">
        <f t="shared" si="95"/>
        <v>1050</v>
      </c>
      <c r="BF685" s="217">
        <f t="shared" si="93"/>
        <v>525</v>
      </c>
    </row>
    <row r="686" spans="1:58" x14ac:dyDescent="0.3">
      <c r="A686" s="21">
        <f t="shared" si="94"/>
        <v>597</v>
      </c>
      <c r="B686" s="168" t="s">
        <v>997</v>
      </c>
      <c r="C686" s="44" t="s">
        <v>1025</v>
      </c>
      <c r="W686" s="91">
        <v>43678</v>
      </c>
      <c r="X686" s="171">
        <v>400</v>
      </c>
      <c r="AZ686" s="171"/>
      <c r="BA686" s="197">
        <f t="shared" si="92"/>
        <v>200</v>
      </c>
      <c r="BB686" s="7">
        <f t="shared" si="91"/>
        <v>0</v>
      </c>
      <c r="BE686" s="217">
        <f t="shared" si="95"/>
        <v>400</v>
      </c>
      <c r="BF686" s="217">
        <f t="shared" si="93"/>
        <v>200</v>
      </c>
    </row>
    <row r="687" spans="1:58" x14ac:dyDescent="0.3">
      <c r="A687" s="21">
        <f t="shared" si="94"/>
        <v>598</v>
      </c>
      <c r="B687" s="168" t="s">
        <v>998</v>
      </c>
      <c r="C687" s="44" t="s">
        <v>1026</v>
      </c>
      <c r="W687" s="91">
        <v>43678</v>
      </c>
      <c r="X687" s="171">
        <v>1200</v>
      </c>
      <c r="AZ687" s="171"/>
      <c r="BA687" s="197">
        <f t="shared" si="92"/>
        <v>600</v>
      </c>
      <c r="BB687" s="7">
        <f t="shared" si="91"/>
        <v>0</v>
      </c>
      <c r="BE687" s="217">
        <f t="shared" si="95"/>
        <v>1200</v>
      </c>
      <c r="BF687" s="217">
        <f t="shared" si="93"/>
        <v>600</v>
      </c>
    </row>
    <row r="688" spans="1:58" x14ac:dyDescent="0.3">
      <c r="A688" s="21">
        <f t="shared" si="94"/>
        <v>599</v>
      </c>
      <c r="B688" s="168" t="s">
        <v>999</v>
      </c>
      <c r="C688" s="44" t="s">
        <v>1027</v>
      </c>
      <c r="W688" s="91">
        <v>43678</v>
      </c>
      <c r="X688" s="171">
        <v>12950</v>
      </c>
      <c r="AZ688" s="171"/>
      <c r="BA688" s="197">
        <f t="shared" si="92"/>
        <v>6475</v>
      </c>
      <c r="BB688" s="7">
        <f t="shared" si="91"/>
        <v>0</v>
      </c>
      <c r="BE688" s="217">
        <f t="shared" si="95"/>
        <v>12950</v>
      </c>
      <c r="BF688" s="217">
        <f t="shared" si="93"/>
        <v>6475</v>
      </c>
    </row>
    <row r="689" spans="1:58" x14ac:dyDescent="0.3">
      <c r="A689" s="21">
        <f t="shared" si="94"/>
        <v>600</v>
      </c>
      <c r="B689" s="168" t="s">
        <v>1000</v>
      </c>
      <c r="C689" s="44" t="s">
        <v>1028</v>
      </c>
      <c r="W689" s="91">
        <v>43678</v>
      </c>
      <c r="X689" s="171">
        <v>2795</v>
      </c>
      <c r="AZ689" s="171"/>
      <c r="BA689" s="197">
        <f t="shared" si="92"/>
        <v>1397.5</v>
      </c>
      <c r="BB689" s="7">
        <f t="shared" si="91"/>
        <v>0</v>
      </c>
      <c r="BE689" s="217">
        <f t="shared" si="95"/>
        <v>2795</v>
      </c>
      <c r="BF689" s="217">
        <f t="shared" si="93"/>
        <v>1397.5</v>
      </c>
    </row>
    <row r="690" spans="1:58" x14ac:dyDescent="0.3">
      <c r="A690" s="21">
        <f t="shared" si="94"/>
        <v>601</v>
      </c>
      <c r="B690" s="168" t="s">
        <v>1001</v>
      </c>
      <c r="C690" s="44" t="s">
        <v>1029</v>
      </c>
      <c r="W690" s="91">
        <v>43678</v>
      </c>
      <c r="X690" s="171">
        <v>3645</v>
      </c>
      <c r="AZ690" s="171"/>
      <c r="BA690" s="197">
        <f t="shared" si="92"/>
        <v>1822.5</v>
      </c>
      <c r="BB690" s="7">
        <f t="shared" si="91"/>
        <v>0</v>
      </c>
      <c r="BE690" s="217">
        <f t="shared" si="95"/>
        <v>3645</v>
      </c>
      <c r="BF690" s="217">
        <f t="shared" si="93"/>
        <v>1822.5</v>
      </c>
    </row>
    <row r="691" spans="1:58" x14ac:dyDescent="0.3">
      <c r="A691" s="21">
        <f t="shared" si="94"/>
        <v>602</v>
      </c>
      <c r="B691" s="168" t="s">
        <v>1002</v>
      </c>
      <c r="C691" s="44" t="s">
        <v>1030</v>
      </c>
      <c r="W691" s="91">
        <v>43678</v>
      </c>
      <c r="X691" s="171">
        <v>350</v>
      </c>
      <c r="AZ691" s="171"/>
      <c r="BA691" s="197">
        <f t="shared" si="92"/>
        <v>175</v>
      </c>
      <c r="BB691" s="7">
        <f t="shared" si="91"/>
        <v>0</v>
      </c>
      <c r="BE691" s="217">
        <f t="shared" si="95"/>
        <v>350</v>
      </c>
      <c r="BF691" s="217">
        <f t="shared" si="93"/>
        <v>175</v>
      </c>
    </row>
    <row r="692" spans="1:58" ht="46.8" x14ac:dyDescent="0.3">
      <c r="A692" s="21">
        <f t="shared" si="94"/>
        <v>603</v>
      </c>
      <c r="B692" s="168">
        <v>111302314</v>
      </c>
      <c r="C692" s="43" t="s">
        <v>1031</v>
      </c>
      <c r="W692" s="91">
        <v>43678</v>
      </c>
      <c r="X692" s="171">
        <v>315</v>
      </c>
      <c r="AZ692" s="171"/>
      <c r="BA692" s="197">
        <f t="shared" si="92"/>
        <v>157.5</v>
      </c>
      <c r="BB692" s="7">
        <f t="shared" si="91"/>
        <v>0</v>
      </c>
      <c r="BE692" s="217">
        <f t="shared" si="95"/>
        <v>315</v>
      </c>
      <c r="BF692" s="217">
        <f t="shared" si="93"/>
        <v>157.5</v>
      </c>
    </row>
    <row r="693" spans="1:58" x14ac:dyDescent="0.3">
      <c r="A693" s="21">
        <f t="shared" si="94"/>
        <v>604</v>
      </c>
      <c r="B693" s="168" t="s">
        <v>1003</v>
      </c>
      <c r="C693" s="44" t="s">
        <v>1032</v>
      </c>
      <c r="W693" s="91">
        <v>43678</v>
      </c>
      <c r="X693" s="171">
        <v>450</v>
      </c>
      <c r="AZ693" s="171"/>
      <c r="BA693" s="197">
        <f t="shared" si="92"/>
        <v>225</v>
      </c>
      <c r="BB693" s="7">
        <f t="shared" si="91"/>
        <v>0</v>
      </c>
      <c r="BE693" s="217">
        <f t="shared" si="95"/>
        <v>450</v>
      </c>
      <c r="BF693" s="217">
        <f t="shared" si="93"/>
        <v>225</v>
      </c>
    </row>
    <row r="694" spans="1:58" x14ac:dyDescent="0.3">
      <c r="A694" s="21">
        <f t="shared" si="94"/>
        <v>605</v>
      </c>
      <c r="B694" s="168" t="s">
        <v>1004</v>
      </c>
      <c r="C694" s="44" t="s">
        <v>1033</v>
      </c>
      <c r="W694" s="91">
        <v>43678</v>
      </c>
      <c r="X694" s="171">
        <v>450</v>
      </c>
      <c r="AZ694" s="171"/>
      <c r="BA694" s="197">
        <f t="shared" si="92"/>
        <v>225</v>
      </c>
      <c r="BB694" s="7">
        <f t="shared" si="91"/>
        <v>0</v>
      </c>
      <c r="BE694" s="217">
        <f t="shared" si="95"/>
        <v>450</v>
      </c>
      <c r="BF694" s="217">
        <f t="shared" si="93"/>
        <v>225</v>
      </c>
    </row>
    <row r="695" spans="1:58" x14ac:dyDescent="0.3">
      <c r="A695" s="21">
        <f t="shared" si="94"/>
        <v>606</v>
      </c>
      <c r="B695" s="168" t="s">
        <v>1005</v>
      </c>
      <c r="C695" s="44" t="s">
        <v>1034</v>
      </c>
      <c r="W695" s="91">
        <v>43678</v>
      </c>
      <c r="X695" s="171">
        <v>450</v>
      </c>
      <c r="AZ695" s="171"/>
      <c r="BA695" s="197">
        <f t="shared" si="92"/>
        <v>225</v>
      </c>
      <c r="BB695" s="7">
        <f t="shared" si="91"/>
        <v>0</v>
      </c>
      <c r="BE695" s="217">
        <f t="shared" si="95"/>
        <v>450</v>
      </c>
      <c r="BF695" s="217">
        <f t="shared" si="93"/>
        <v>225</v>
      </c>
    </row>
    <row r="696" spans="1:58" x14ac:dyDescent="0.3">
      <c r="A696" s="21">
        <f t="shared" si="94"/>
        <v>607</v>
      </c>
      <c r="B696" s="168" t="s">
        <v>1006</v>
      </c>
      <c r="C696" s="44" t="s">
        <v>1035</v>
      </c>
      <c r="W696" s="91">
        <v>43678</v>
      </c>
      <c r="X696" s="171">
        <v>450</v>
      </c>
      <c r="AZ696" s="171"/>
      <c r="BA696" s="197">
        <f t="shared" si="92"/>
        <v>225</v>
      </c>
      <c r="BB696" s="7">
        <f t="shared" si="91"/>
        <v>0</v>
      </c>
      <c r="BE696" s="217">
        <f t="shared" si="95"/>
        <v>450</v>
      </c>
      <c r="BF696" s="217">
        <f t="shared" si="93"/>
        <v>225</v>
      </c>
    </row>
    <row r="697" spans="1:58" x14ac:dyDescent="0.3">
      <c r="A697" s="21">
        <f t="shared" si="94"/>
        <v>608</v>
      </c>
      <c r="B697" s="168" t="s">
        <v>1007</v>
      </c>
      <c r="C697" s="44" t="s">
        <v>1036</v>
      </c>
      <c r="W697" s="91">
        <v>43678</v>
      </c>
      <c r="X697" s="171">
        <v>6000</v>
      </c>
      <c r="AZ697" s="171"/>
      <c r="BA697" s="197">
        <f t="shared" si="92"/>
        <v>3000</v>
      </c>
      <c r="BB697" s="7">
        <f t="shared" si="91"/>
        <v>0</v>
      </c>
      <c r="BE697" s="217">
        <f t="shared" si="95"/>
        <v>6000</v>
      </c>
      <c r="BF697" s="217">
        <f t="shared" si="93"/>
        <v>3000</v>
      </c>
    </row>
    <row r="698" spans="1:58" x14ac:dyDescent="0.3">
      <c r="A698" s="21">
        <f t="shared" si="94"/>
        <v>609</v>
      </c>
      <c r="B698" s="168" t="s">
        <v>1008</v>
      </c>
      <c r="C698" s="44" t="s">
        <v>1037</v>
      </c>
      <c r="W698" s="91">
        <v>43678</v>
      </c>
      <c r="X698" s="171">
        <v>560</v>
      </c>
      <c r="AZ698" s="171"/>
      <c r="BA698" s="197">
        <f t="shared" si="92"/>
        <v>280</v>
      </c>
      <c r="BB698" s="7">
        <f t="shared" si="91"/>
        <v>0</v>
      </c>
      <c r="BE698" s="217">
        <f t="shared" si="95"/>
        <v>560</v>
      </c>
      <c r="BF698" s="217">
        <f t="shared" si="93"/>
        <v>280</v>
      </c>
    </row>
    <row r="699" spans="1:58" x14ac:dyDescent="0.3">
      <c r="A699" s="21">
        <f t="shared" si="94"/>
        <v>610</v>
      </c>
      <c r="B699" s="168" t="s">
        <v>1009</v>
      </c>
      <c r="C699" s="44" t="s">
        <v>1038</v>
      </c>
      <c r="W699" s="91">
        <v>43678</v>
      </c>
      <c r="X699" s="171">
        <v>350</v>
      </c>
      <c r="AZ699" s="171"/>
      <c r="BA699" s="197">
        <f t="shared" si="92"/>
        <v>175</v>
      </c>
      <c r="BB699" s="7">
        <f t="shared" si="91"/>
        <v>0</v>
      </c>
      <c r="BE699" s="217">
        <f t="shared" si="95"/>
        <v>350</v>
      </c>
      <c r="BF699" s="217">
        <f t="shared" si="93"/>
        <v>175</v>
      </c>
    </row>
    <row r="700" spans="1:58" x14ac:dyDescent="0.3">
      <c r="A700" s="21">
        <f t="shared" si="94"/>
        <v>611</v>
      </c>
      <c r="B700" s="168" t="s">
        <v>1010</v>
      </c>
      <c r="C700" s="44" t="s">
        <v>1039</v>
      </c>
      <c r="W700" s="91">
        <v>43678</v>
      </c>
      <c r="X700" s="171">
        <v>280</v>
      </c>
      <c r="AZ700" s="171"/>
      <c r="BA700" s="197">
        <f t="shared" si="92"/>
        <v>140</v>
      </c>
      <c r="BB700" s="7">
        <f t="shared" si="91"/>
        <v>0</v>
      </c>
      <c r="BE700" s="217">
        <f t="shared" si="95"/>
        <v>280</v>
      </c>
      <c r="BF700" s="217">
        <f t="shared" si="93"/>
        <v>140</v>
      </c>
    </row>
    <row r="701" spans="1:58" x14ac:dyDescent="0.3">
      <c r="A701" s="21">
        <f t="shared" si="94"/>
        <v>612</v>
      </c>
      <c r="B701" s="168" t="s">
        <v>1011</v>
      </c>
      <c r="C701" s="44" t="s">
        <v>1040</v>
      </c>
      <c r="W701" s="91">
        <v>43678</v>
      </c>
      <c r="X701" s="171">
        <v>800</v>
      </c>
      <c r="AZ701" s="171"/>
      <c r="BA701" s="197">
        <f t="shared" si="92"/>
        <v>400</v>
      </c>
      <c r="BB701" s="7">
        <f t="shared" si="91"/>
        <v>0</v>
      </c>
      <c r="BE701" s="217">
        <f t="shared" si="95"/>
        <v>800</v>
      </c>
      <c r="BF701" s="217">
        <f t="shared" si="93"/>
        <v>400</v>
      </c>
    </row>
    <row r="702" spans="1:58" x14ac:dyDescent="0.3">
      <c r="A702" s="21">
        <f t="shared" si="94"/>
        <v>613</v>
      </c>
      <c r="B702" s="168" t="s">
        <v>1012</v>
      </c>
      <c r="C702" s="44" t="s">
        <v>1041</v>
      </c>
      <c r="W702" s="91">
        <v>43678</v>
      </c>
      <c r="X702" s="171">
        <v>160</v>
      </c>
      <c r="AZ702" s="171"/>
      <c r="BA702" s="197">
        <f t="shared" si="92"/>
        <v>80</v>
      </c>
      <c r="BB702" s="7">
        <f t="shared" si="91"/>
        <v>0</v>
      </c>
      <c r="BE702" s="217">
        <f t="shared" si="95"/>
        <v>160</v>
      </c>
      <c r="BF702" s="217">
        <f t="shared" si="93"/>
        <v>80</v>
      </c>
    </row>
    <row r="703" spans="1:58" x14ac:dyDescent="0.3">
      <c r="A703" s="21">
        <f t="shared" si="94"/>
        <v>614</v>
      </c>
      <c r="B703" s="168" t="s">
        <v>1013</v>
      </c>
      <c r="C703" s="44" t="s">
        <v>1042</v>
      </c>
      <c r="W703" s="91">
        <v>43678</v>
      </c>
      <c r="X703" s="171">
        <v>900</v>
      </c>
      <c r="AZ703" s="171"/>
      <c r="BA703" s="197">
        <f t="shared" si="92"/>
        <v>450</v>
      </c>
      <c r="BB703" s="7">
        <f t="shared" si="91"/>
        <v>0</v>
      </c>
      <c r="BE703" s="217">
        <f t="shared" si="95"/>
        <v>900</v>
      </c>
      <c r="BF703" s="217">
        <f t="shared" si="93"/>
        <v>450</v>
      </c>
    </row>
    <row r="704" spans="1:58" x14ac:dyDescent="0.3">
      <c r="A704" s="21">
        <f t="shared" si="94"/>
        <v>615</v>
      </c>
      <c r="B704" s="168" t="s">
        <v>1043</v>
      </c>
      <c r="C704" s="60" t="s">
        <v>1053</v>
      </c>
      <c r="W704" s="91">
        <v>43678</v>
      </c>
      <c r="X704" s="171">
        <v>15400</v>
      </c>
      <c r="AZ704" s="171"/>
      <c r="BA704" s="197">
        <f t="shared" si="92"/>
        <v>7700</v>
      </c>
      <c r="BB704" s="7">
        <f t="shared" si="91"/>
        <v>0</v>
      </c>
      <c r="BE704" s="217">
        <f t="shared" si="95"/>
        <v>15400</v>
      </c>
      <c r="BF704" s="217">
        <f t="shared" si="93"/>
        <v>7700</v>
      </c>
    </row>
    <row r="705" spans="1:58" x14ac:dyDescent="0.3">
      <c r="A705" s="21">
        <f t="shared" si="94"/>
        <v>616</v>
      </c>
      <c r="B705" s="168">
        <v>111302432</v>
      </c>
      <c r="C705" s="44" t="s">
        <v>1054</v>
      </c>
      <c r="W705" s="91">
        <v>43678</v>
      </c>
      <c r="X705" s="171">
        <v>2850</v>
      </c>
      <c r="AZ705" s="171"/>
      <c r="BA705" s="197">
        <f t="shared" si="92"/>
        <v>1425</v>
      </c>
      <c r="BB705" s="7">
        <f t="shared" si="91"/>
        <v>0</v>
      </c>
      <c r="BE705" s="217">
        <f t="shared" si="95"/>
        <v>2850</v>
      </c>
      <c r="BF705" s="217">
        <f t="shared" si="93"/>
        <v>1425</v>
      </c>
    </row>
    <row r="706" spans="1:58" x14ac:dyDescent="0.3">
      <c r="A706" s="21">
        <f t="shared" si="94"/>
        <v>617</v>
      </c>
      <c r="B706" s="168">
        <v>111302433</v>
      </c>
      <c r="C706" s="44" t="s">
        <v>1055</v>
      </c>
      <c r="W706" s="91">
        <v>43678</v>
      </c>
      <c r="X706" s="171">
        <v>3200</v>
      </c>
      <c r="AZ706" s="171"/>
      <c r="BA706" s="197">
        <f t="shared" si="92"/>
        <v>1600</v>
      </c>
      <c r="BB706" s="7">
        <f t="shared" si="91"/>
        <v>0</v>
      </c>
      <c r="BE706" s="217">
        <f t="shared" si="95"/>
        <v>3200</v>
      </c>
      <c r="BF706" s="217">
        <f t="shared" si="93"/>
        <v>1600</v>
      </c>
    </row>
    <row r="707" spans="1:58" x14ac:dyDescent="0.3">
      <c r="A707" s="21">
        <f t="shared" si="94"/>
        <v>618</v>
      </c>
      <c r="B707" s="168">
        <v>111302434</v>
      </c>
      <c r="C707" s="44" t="s">
        <v>1056</v>
      </c>
      <c r="W707" s="91">
        <v>43678</v>
      </c>
      <c r="X707" s="171">
        <v>4600</v>
      </c>
      <c r="AZ707" s="171"/>
      <c r="BA707" s="197">
        <f t="shared" si="92"/>
        <v>2300</v>
      </c>
      <c r="BB707" s="7">
        <f t="shared" si="91"/>
        <v>0</v>
      </c>
      <c r="BE707" s="217">
        <f t="shared" si="95"/>
        <v>4600</v>
      </c>
      <c r="BF707" s="217">
        <f t="shared" si="93"/>
        <v>2300</v>
      </c>
    </row>
    <row r="708" spans="1:58" x14ac:dyDescent="0.3">
      <c r="A708" s="21">
        <f t="shared" si="94"/>
        <v>619</v>
      </c>
      <c r="B708" s="168">
        <v>111302435</v>
      </c>
      <c r="C708" s="44" t="s">
        <v>1057</v>
      </c>
      <c r="W708" s="91">
        <v>43678</v>
      </c>
      <c r="X708" s="171">
        <v>2700</v>
      </c>
      <c r="AZ708" s="171"/>
      <c r="BA708" s="197">
        <f t="shared" si="92"/>
        <v>1350</v>
      </c>
      <c r="BB708" s="7">
        <f t="shared" si="91"/>
        <v>0</v>
      </c>
      <c r="BE708" s="217">
        <f t="shared" si="95"/>
        <v>2700</v>
      </c>
      <c r="BF708" s="217">
        <f t="shared" si="93"/>
        <v>1350</v>
      </c>
    </row>
    <row r="709" spans="1:58" x14ac:dyDescent="0.3">
      <c r="A709" s="21">
        <f t="shared" si="94"/>
        <v>620</v>
      </c>
      <c r="B709" s="168">
        <v>111302436</v>
      </c>
      <c r="C709" s="44" t="s">
        <v>1058</v>
      </c>
      <c r="W709" s="91">
        <v>43678</v>
      </c>
      <c r="X709" s="171">
        <v>2625</v>
      </c>
      <c r="AZ709" s="171"/>
      <c r="BA709" s="197">
        <f t="shared" si="92"/>
        <v>1312.5</v>
      </c>
      <c r="BB709" s="7">
        <f t="shared" si="91"/>
        <v>0</v>
      </c>
      <c r="BE709" s="217">
        <f t="shared" si="95"/>
        <v>2625</v>
      </c>
      <c r="BF709" s="217">
        <f t="shared" si="93"/>
        <v>1312.5</v>
      </c>
    </row>
    <row r="710" spans="1:58" x14ac:dyDescent="0.3">
      <c r="A710" s="21">
        <f t="shared" si="94"/>
        <v>621</v>
      </c>
      <c r="B710" s="168">
        <v>111302437</v>
      </c>
      <c r="C710" s="44" t="s">
        <v>1059</v>
      </c>
      <c r="W710" s="91">
        <v>43678</v>
      </c>
      <c r="X710" s="171">
        <v>2450</v>
      </c>
      <c r="AZ710" s="171"/>
      <c r="BA710" s="197">
        <f t="shared" si="92"/>
        <v>1225</v>
      </c>
      <c r="BB710" s="7">
        <f t="shared" ref="BB710:BB773" si="96">AZ710/2</f>
        <v>0</v>
      </c>
      <c r="BE710" s="217">
        <f t="shared" si="95"/>
        <v>2450</v>
      </c>
      <c r="BF710" s="217">
        <f t="shared" si="93"/>
        <v>1225</v>
      </c>
    </row>
    <row r="711" spans="1:58" x14ac:dyDescent="0.3">
      <c r="A711" s="21">
        <f t="shared" si="94"/>
        <v>622</v>
      </c>
      <c r="B711" s="168" t="s">
        <v>1044</v>
      </c>
      <c r="C711" s="44" t="s">
        <v>1060</v>
      </c>
      <c r="W711" s="91">
        <v>43678</v>
      </c>
      <c r="X711" s="171">
        <v>620</v>
      </c>
      <c r="AZ711" s="171"/>
      <c r="BA711" s="197">
        <f t="shared" si="92"/>
        <v>310</v>
      </c>
      <c r="BB711" s="7">
        <f t="shared" si="96"/>
        <v>0</v>
      </c>
      <c r="BE711" s="217">
        <f t="shared" si="95"/>
        <v>620</v>
      </c>
      <c r="BF711" s="217">
        <f t="shared" si="93"/>
        <v>310</v>
      </c>
    </row>
    <row r="712" spans="1:58" x14ac:dyDescent="0.3">
      <c r="A712" s="21">
        <f t="shared" si="94"/>
        <v>623</v>
      </c>
      <c r="B712" s="168">
        <v>111302440</v>
      </c>
      <c r="C712" s="44" t="s">
        <v>1061</v>
      </c>
      <c r="W712" s="91">
        <v>43678</v>
      </c>
      <c r="X712" s="171">
        <v>2200</v>
      </c>
      <c r="AZ712" s="171"/>
      <c r="BA712" s="197">
        <f t="shared" si="92"/>
        <v>1100</v>
      </c>
      <c r="BB712" s="7">
        <f t="shared" si="96"/>
        <v>0</v>
      </c>
      <c r="BE712" s="217">
        <f t="shared" si="95"/>
        <v>2200</v>
      </c>
      <c r="BF712" s="217">
        <f t="shared" si="93"/>
        <v>1100</v>
      </c>
    </row>
    <row r="713" spans="1:58" x14ac:dyDescent="0.3">
      <c r="A713" s="21">
        <f t="shared" si="94"/>
        <v>624</v>
      </c>
      <c r="B713" s="168">
        <v>111302441</v>
      </c>
      <c r="C713" s="44" t="s">
        <v>1062</v>
      </c>
      <c r="W713" s="91">
        <v>43678</v>
      </c>
      <c r="X713" s="171">
        <v>1700</v>
      </c>
      <c r="AZ713" s="171"/>
      <c r="BA713" s="197">
        <f t="shared" ref="BA713:BA776" si="97">X713/2</f>
        <v>850</v>
      </c>
      <c r="BB713" s="7">
        <f t="shared" si="96"/>
        <v>0</v>
      </c>
      <c r="BE713" s="217">
        <f t="shared" si="95"/>
        <v>1700</v>
      </c>
      <c r="BF713" s="217">
        <f t="shared" si="93"/>
        <v>850</v>
      </c>
    </row>
    <row r="714" spans="1:58" x14ac:dyDescent="0.3">
      <c r="A714" s="21">
        <f t="shared" si="94"/>
        <v>625</v>
      </c>
      <c r="B714" s="168">
        <v>111302442</v>
      </c>
      <c r="C714" s="44" t="s">
        <v>1063</v>
      </c>
      <c r="W714" s="91">
        <v>43678</v>
      </c>
      <c r="X714" s="171">
        <v>4500</v>
      </c>
      <c r="AZ714" s="171"/>
      <c r="BA714" s="197">
        <f t="shared" si="97"/>
        <v>2250</v>
      </c>
      <c r="BB714" s="7">
        <f t="shared" si="96"/>
        <v>0</v>
      </c>
      <c r="BE714" s="217">
        <f t="shared" si="95"/>
        <v>4500</v>
      </c>
      <c r="BF714" s="217">
        <f t="shared" si="93"/>
        <v>2250</v>
      </c>
    </row>
    <row r="715" spans="1:58" x14ac:dyDescent="0.3">
      <c r="A715" s="21">
        <f t="shared" si="94"/>
        <v>626</v>
      </c>
      <c r="B715" s="168">
        <v>111302443</v>
      </c>
      <c r="C715" s="44" t="s">
        <v>1064</v>
      </c>
      <c r="W715" s="91">
        <v>43678</v>
      </c>
      <c r="X715" s="171">
        <v>770</v>
      </c>
      <c r="AZ715" s="171"/>
      <c r="BA715" s="197">
        <f t="shared" si="97"/>
        <v>385</v>
      </c>
      <c r="BB715" s="7">
        <f t="shared" si="96"/>
        <v>0</v>
      </c>
      <c r="BE715" s="217">
        <f t="shared" si="95"/>
        <v>770</v>
      </c>
      <c r="BF715" s="217">
        <f t="shared" si="93"/>
        <v>385</v>
      </c>
    </row>
    <row r="716" spans="1:58" x14ac:dyDescent="0.3">
      <c r="A716" s="21">
        <f t="shared" si="94"/>
        <v>627</v>
      </c>
      <c r="B716" s="168">
        <v>111302444</v>
      </c>
      <c r="C716" s="172" t="s">
        <v>1065</v>
      </c>
      <c r="W716" s="91">
        <v>43678</v>
      </c>
      <c r="X716" s="171">
        <v>820</v>
      </c>
      <c r="AZ716" s="171"/>
      <c r="BA716" s="197">
        <f t="shared" si="97"/>
        <v>410</v>
      </c>
      <c r="BB716" s="7">
        <f t="shared" si="96"/>
        <v>0</v>
      </c>
      <c r="BE716" s="217">
        <f t="shared" si="95"/>
        <v>820</v>
      </c>
      <c r="BF716" s="217">
        <f t="shared" si="93"/>
        <v>410</v>
      </c>
    </row>
    <row r="717" spans="1:58" x14ac:dyDescent="0.3">
      <c r="A717" s="21">
        <f t="shared" si="94"/>
        <v>628</v>
      </c>
      <c r="B717" s="168">
        <v>111302445</v>
      </c>
      <c r="C717" s="44" t="s">
        <v>1066</v>
      </c>
      <c r="W717" s="91">
        <v>43678</v>
      </c>
      <c r="X717" s="171">
        <v>1100</v>
      </c>
      <c r="AZ717" s="171"/>
      <c r="BA717" s="197">
        <f t="shared" si="97"/>
        <v>550</v>
      </c>
      <c r="BB717" s="7">
        <f t="shared" si="96"/>
        <v>0</v>
      </c>
      <c r="BE717" s="217">
        <f t="shared" si="95"/>
        <v>1100</v>
      </c>
      <c r="BF717" s="217">
        <f t="shared" si="93"/>
        <v>550</v>
      </c>
    </row>
    <row r="718" spans="1:58" x14ac:dyDescent="0.3">
      <c r="A718" s="21">
        <f t="shared" si="94"/>
        <v>629</v>
      </c>
      <c r="B718" s="168">
        <v>111302446</v>
      </c>
      <c r="C718" s="44" t="s">
        <v>964</v>
      </c>
      <c r="W718" s="91">
        <v>43678</v>
      </c>
      <c r="X718" s="171">
        <v>850</v>
      </c>
      <c r="AZ718" s="171"/>
      <c r="BA718" s="197">
        <f t="shared" si="97"/>
        <v>425</v>
      </c>
      <c r="BB718" s="7">
        <f t="shared" si="96"/>
        <v>0</v>
      </c>
      <c r="BE718" s="217">
        <f t="shared" si="95"/>
        <v>850</v>
      </c>
      <c r="BF718" s="217">
        <f t="shared" si="93"/>
        <v>425</v>
      </c>
    </row>
    <row r="719" spans="1:58" x14ac:dyDescent="0.3">
      <c r="A719" s="21">
        <f t="shared" si="94"/>
        <v>630</v>
      </c>
      <c r="B719" s="168">
        <v>111302447</v>
      </c>
      <c r="C719" s="44" t="s">
        <v>1067</v>
      </c>
      <c r="W719" s="91">
        <v>43678</v>
      </c>
      <c r="X719" s="171">
        <v>900</v>
      </c>
      <c r="AZ719" s="171"/>
      <c r="BA719" s="197">
        <f t="shared" si="97"/>
        <v>450</v>
      </c>
      <c r="BB719" s="7">
        <f t="shared" si="96"/>
        <v>0</v>
      </c>
      <c r="BE719" s="217">
        <f t="shared" si="95"/>
        <v>900</v>
      </c>
      <c r="BF719" s="217">
        <f t="shared" si="93"/>
        <v>450</v>
      </c>
    </row>
    <row r="720" spans="1:58" x14ac:dyDescent="0.3">
      <c r="A720" s="21">
        <f t="shared" si="94"/>
        <v>631</v>
      </c>
      <c r="B720" s="168" t="s">
        <v>1045</v>
      </c>
      <c r="C720" s="44" t="s">
        <v>1068</v>
      </c>
      <c r="W720" s="91">
        <v>43678</v>
      </c>
      <c r="X720" s="171">
        <v>700</v>
      </c>
      <c r="AZ720" s="171"/>
      <c r="BA720" s="197">
        <f t="shared" si="97"/>
        <v>350</v>
      </c>
      <c r="BB720" s="7">
        <f t="shared" si="96"/>
        <v>0</v>
      </c>
      <c r="BE720" s="217">
        <f t="shared" si="95"/>
        <v>700</v>
      </c>
      <c r="BF720" s="217">
        <f t="shared" si="93"/>
        <v>350</v>
      </c>
    </row>
    <row r="721" spans="1:58" x14ac:dyDescent="0.3">
      <c r="A721" s="21">
        <f t="shared" si="94"/>
        <v>632</v>
      </c>
      <c r="B721" s="168" t="s">
        <v>1046</v>
      </c>
      <c r="C721" s="43" t="s">
        <v>1069</v>
      </c>
      <c r="W721" s="91">
        <v>43678</v>
      </c>
      <c r="X721" s="171">
        <v>10500</v>
      </c>
      <c r="AZ721" s="171"/>
      <c r="BA721" s="197">
        <f t="shared" si="97"/>
        <v>5250</v>
      </c>
      <c r="BB721" s="7">
        <f t="shared" si="96"/>
        <v>0</v>
      </c>
      <c r="BE721" s="217">
        <f t="shared" si="95"/>
        <v>10500</v>
      </c>
      <c r="BF721" s="217">
        <f t="shared" si="93"/>
        <v>5250</v>
      </c>
    </row>
    <row r="722" spans="1:58" x14ac:dyDescent="0.3">
      <c r="A722" s="21">
        <f t="shared" si="94"/>
        <v>633</v>
      </c>
      <c r="B722" s="168">
        <v>111302465</v>
      </c>
      <c r="C722" s="44" t="s">
        <v>1070</v>
      </c>
      <c r="W722" s="91">
        <v>43678</v>
      </c>
      <c r="X722" s="171">
        <v>3050</v>
      </c>
      <c r="AZ722" s="171"/>
      <c r="BA722" s="197">
        <f t="shared" si="97"/>
        <v>1525</v>
      </c>
      <c r="BB722" s="7">
        <f t="shared" si="96"/>
        <v>0</v>
      </c>
      <c r="BE722" s="217">
        <f t="shared" si="95"/>
        <v>3050</v>
      </c>
      <c r="BF722" s="217">
        <f t="shared" si="93"/>
        <v>1525</v>
      </c>
    </row>
    <row r="723" spans="1:58" x14ac:dyDescent="0.3">
      <c r="A723" s="21">
        <f t="shared" si="94"/>
        <v>634</v>
      </c>
      <c r="B723" s="168">
        <v>111302466</v>
      </c>
      <c r="C723" s="44" t="s">
        <v>1071</v>
      </c>
      <c r="W723" s="91">
        <v>43678</v>
      </c>
      <c r="X723" s="171">
        <v>850</v>
      </c>
      <c r="AZ723" s="171"/>
      <c r="BA723" s="197">
        <f t="shared" si="97"/>
        <v>425</v>
      </c>
      <c r="BB723" s="7">
        <f t="shared" si="96"/>
        <v>0</v>
      </c>
      <c r="BE723" s="217">
        <f t="shared" si="95"/>
        <v>850</v>
      </c>
      <c r="BF723" s="217">
        <f t="shared" si="93"/>
        <v>425</v>
      </c>
    </row>
    <row r="724" spans="1:58" x14ac:dyDescent="0.3">
      <c r="A724" s="21">
        <f t="shared" si="94"/>
        <v>635</v>
      </c>
      <c r="B724" s="168" t="s">
        <v>1047</v>
      </c>
      <c r="C724" s="44" t="s">
        <v>1072</v>
      </c>
      <c r="W724" s="91">
        <v>43678</v>
      </c>
      <c r="X724" s="171">
        <v>9800</v>
      </c>
      <c r="AZ724" s="171"/>
      <c r="BA724" s="197">
        <f t="shared" si="97"/>
        <v>4900</v>
      </c>
      <c r="BB724" s="7">
        <f t="shared" si="96"/>
        <v>0</v>
      </c>
      <c r="BE724" s="217">
        <f t="shared" si="95"/>
        <v>9800</v>
      </c>
      <c r="BF724" s="217">
        <f t="shared" si="93"/>
        <v>4900</v>
      </c>
    </row>
    <row r="725" spans="1:58" x14ac:dyDescent="0.3">
      <c r="A725" s="21">
        <f t="shared" si="94"/>
        <v>636</v>
      </c>
      <c r="B725" s="168" t="s">
        <v>1048</v>
      </c>
      <c r="C725" s="44" t="s">
        <v>1073</v>
      </c>
      <c r="W725" s="91">
        <v>43678</v>
      </c>
      <c r="X725" s="171">
        <v>9800</v>
      </c>
      <c r="AZ725" s="171"/>
      <c r="BA725" s="197">
        <f t="shared" si="97"/>
        <v>4900</v>
      </c>
      <c r="BB725" s="7">
        <f t="shared" si="96"/>
        <v>0</v>
      </c>
      <c r="BE725" s="217">
        <f t="shared" si="95"/>
        <v>9800</v>
      </c>
      <c r="BF725" s="217">
        <f t="shared" si="93"/>
        <v>4900</v>
      </c>
    </row>
    <row r="726" spans="1:58" x14ac:dyDescent="0.3">
      <c r="A726" s="21">
        <f t="shared" si="94"/>
        <v>637</v>
      </c>
      <c r="B726" s="168" t="s">
        <v>1049</v>
      </c>
      <c r="C726" s="44" t="s">
        <v>1074</v>
      </c>
      <c r="W726" s="91">
        <v>43678</v>
      </c>
      <c r="X726" s="171">
        <v>9800</v>
      </c>
      <c r="AZ726" s="171"/>
      <c r="BA726" s="197">
        <f t="shared" si="97"/>
        <v>4900</v>
      </c>
      <c r="BB726" s="7">
        <f t="shared" si="96"/>
        <v>0</v>
      </c>
      <c r="BE726" s="217">
        <f t="shared" si="95"/>
        <v>9800</v>
      </c>
      <c r="BF726" s="217">
        <f t="shared" si="93"/>
        <v>4900</v>
      </c>
    </row>
    <row r="727" spans="1:58" x14ac:dyDescent="0.3">
      <c r="A727" s="21">
        <f t="shared" si="94"/>
        <v>638</v>
      </c>
      <c r="B727" s="168" t="s">
        <v>1050</v>
      </c>
      <c r="C727" s="44" t="s">
        <v>1075</v>
      </c>
      <c r="W727" s="91">
        <v>43678</v>
      </c>
      <c r="X727" s="171">
        <v>11900</v>
      </c>
      <c r="AZ727" s="171"/>
      <c r="BA727" s="197">
        <f t="shared" si="97"/>
        <v>5950</v>
      </c>
      <c r="BB727" s="7">
        <f t="shared" si="96"/>
        <v>0</v>
      </c>
      <c r="BE727" s="217">
        <f t="shared" si="95"/>
        <v>11900</v>
      </c>
      <c r="BF727" s="217">
        <f t="shared" si="93"/>
        <v>5950</v>
      </c>
    </row>
    <row r="728" spans="1:58" x14ac:dyDescent="0.3">
      <c r="A728" s="21">
        <f t="shared" si="94"/>
        <v>639</v>
      </c>
      <c r="B728" s="168" t="s">
        <v>1051</v>
      </c>
      <c r="C728" s="170" t="s">
        <v>1076</v>
      </c>
      <c r="W728" s="91">
        <v>43678</v>
      </c>
      <c r="X728" s="171">
        <v>22050</v>
      </c>
      <c r="AZ728" s="171"/>
      <c r="BA728" s="197">
        <f t="shared" si="97"/>
        <v>11025</v>
      </c>
      <c r="BB728" s="7">
        <f t="shared" si="96"/>
        <v>0</v>
      </c>
      <c r="BE728" s="217">
        <f t="shared" si="95"/>
        <v>22050</v>
      </c>
      <c r="BF728" s="217">
        <f t="shared" si="93"/>
        <v>11025</v>
      </c>
    </row>
    <row r="729" spans="1:58" x14ac:dyDescent="0.3">
      <c r="A729" s="21">
        <f t="shared" si="94"/>
        <v>640</v>
      </c>
      <c r="B729" s="168">
        <v>111302502</v>
      </c>
      <c r="C729" s="44" t="s">
        <v>1077</v>
      </c>
      <c r="W729" s="91">
        <v>43678</v>
      </c>
      <c r="X729" s="171">
        <v>2500</v>
      </c>
      <c r="AZ729" s="171"/>
      <c r="BA729" s="197">
        <f t="shared" si="97"/>
        <v>1250</v>
      </c>
      <c r="BB729" s="7">
        <f t="shared" si="96"/>
        <v>0</v>
      </c>
      <c r="BE729" s="217">
        <f t="shared" si="95"/>
        <v>2500</v>
      </c>
      <c r="BF729" s="217">
        <f t="shared" si="93"/>
        <v>1250</v>
      </c>
    </row>
    <row r="730" spans="1:58" x14ac:dyDescent="0.3">
      <c r="A730" s="21">
        <f t="shared" si="94"/>
        <v>641</v>
      </c>
      <c r="B730" s="168">
        <v>111302503</v>
      </c>
      <c r="C730" s="44" t="s">
        <v>1078</v>
      </c>
      <c r="W730" s="91">
        <v>43678</v>
      </c>
      <c r="X730" s="171">
        <v>2250</v>
      </c>
      <c r="AZ730" s="171"/>
      <c r="BA730" s="197">
        <f t="shared" si="97"/>
        <v>1125</v>
      </c>
      <c r="BB730" s="7">
        <f t="shared" si="96"/>
        <v>0</v>
      </c>
      <c r="BE730" s="217">
        <f t="shared" si="95"/>
        <v>2250</v>
      </c>
      <c r="BF730" s="217">
        <f t="shared" si="93"/>
        <v>1125</v>
      </c>
    </row>
    <row r="731" spans="1:58" x14ac:dyDescent="0.3">
      <c r="A731" s="21">
        <f t="shared" si="94"/>
        <v>642</v>
      </c>
      <c r="B731" s="168">
        <v>111302504</v>
      </c>
      <c r="C731" s="172" t="s">
        <v>1079</v>
      </c>
      <c r="W731" s="91">
        <v>43678</v>
      </c>
      <c r="X731" s="171">
        <v>1620</v>
      </c>
      <c r="AZ731" s="171"/>
      <c r="BA731" s="197">
        <f t="shared" si="97"/>
        <v>810</v>
      </c>
      <c r="BB731" s="7">
        <f t="shared" si="96"/>
        <v>0</v>
      </c>
      <c r="BE731" s="217">
        <f t="shared" si="95"/>
        <v>1620</v>
      </c>
      <c r="BF731" s="217">
        <f t="shared" ref="BF731:BF794" si="98">BE731/2</f>
        <v>810</v>
      </c>
    </row>
    <row r="732" spans="1:58" ht="31.2" x14ac:dyDescent="0.3">
      <c r="A732" s="21">
        <f t="shared" ref="A732:A795" si="99">A731+1</f>
        <v>643</v>
      </c>
      <c r="B732" s="168" t="s">
        <v>1052</v>
      </c>
      <c r="C732" s="43" t="s">
        <v>1080</v>
      </c>
      <c r="W732" s="91">
        <v>43678</v>
      </c>
      <c r="X732" s="171">
        <v>5880</v>
      </c>
      <c r="AZ732" s="171"/>
      <c r="BA732" s="197">
        <f t="shared" si="97"/>
        <v>2940</v>
      </c>
      <c r="BB732" s="7">
        <f t="shared" si="96"/>
        <v>0</v>
      </c>
      <c r="BE732" s="217">
        <f t="shared" si="95"/>
        <v>5880</v>
      </c>
      <c r="BF732" s="217">
        <f t="shared" si="98"/>
        <v>2940</v>
      </c>
    </row>
    <row r="733" spans="1:58" x14ac:dyDescent="0.3">
      <c r="A733" s="21">
        <f t="shared" si="99"/>
        <v>644</v>
      </c>
      <c r="B733" s="168">
        <v>111302512</v>
      </c>
      <c r="C733" s="60" t="s">
        <v>1095</v>
      </c>
      <c r="W733" s="91">
        <v>43678</v>
      </c>
      <c r="X733" s="171">
        <v>350</v>
      </c>
      <c r="AZ733" s="171"/>
      <c r="BA733" s="197">
        <f t="shared" si="97"/>
        <v>175</v>
      </c>
      <c r="BB733" s="7">
        <f t="shared" si="96"/>
        <v>0</v>
      </c>
      <c r="BE733" s="217">
        <f t="shared" si="95"/>
        <v>350</v>
      </c>
      <c r="BF733" s="217">
        <f t="shared" si="98"/>
        <v>175</v>
      </c>
    </row>
    <row r="734" spans="1:58" x14ac:dyDescent="0.3">
      <c r="A734" s="21">
        <f t="shared" si="99"/>
        <v>645</v>
      </c>
      <c r="B734" s="168" t="s">
        <v>1081</v>
      </c>
      <c r="C734" s="44" t="s">
        <v>1096</v>
      </c>
      <c r="W734" s="91">
        <v>43678</v>
      </c>
      <c r="X734" s="171">
        <v>1225</v>
      </c>
      <c r="AZ734" s="171"/>
      <c r="BA734" s="197">
        <f t="shared" si="97"/>
        <v>612.5</v>
      </c>
      <c r="BB734" s="7">
        <f t="shared" si="96"/>
        <v>0</v>
      </c>
      <c r="BE734" s="217">
        <f t="shared" si="95"/>
        <v>1225</v>
      </c>
      <c r="BF734" s="217">
        <f t="shared" si="98"/>
        <v>612.5</v>
      </c>
    </row>
    <row r="735" spans="1:58" x14ac:dyDescent="0.3">
      <c r="A735" s="21">
        <f t="shared" si="99"/>
        <v>646</v>
      </c>
      <c r="B735" s="168">
        <v>111302520</v>
      </c>
      <c r="C735" s="44" t="s">
        <v>1097</v>
      </c>
      <c r="W735" s="91">
        <v>43678</v>
      </c>
      <c r="X735" s="171">
        <v>3100</v>
      </c>
      <c r="AZ735" s="171"/>
      <c r="BA735" s="197">
        <f t="shared" si="97"/>
        <v>1550</v>
      </c>
      <c r="BB735" s="7">
        <f t="shared" si="96"/>
        <v>0</v>
      </c>
      <c r="BE735" s="217">
        <f t="shared" ref="BE735:BE798" si="100">X735-BC735+AZ735</f>
        <v>3100</v>
      </c>
      <c r="BF735" s="217">
        <f t="shared" si="98"/>
        <v>1550</v>
      </c>
    </row>
    <row r="736" spans="1:58" x14ac:dyDescent="0.3">
      <c r="A736" s="21">
        <f t="shared" si="99"/>
        <v>647</v>
      </c>
      <c r="B736" s="168" t="s">
        <v>1082</v>
      </c>
      <c r="C736" s="44" t="s">
        <v>1098</v>
      </c>
      <c r="W736" s="91">
        <v>43678</v>
      </c>
      <c r="X736" s="171">
        <v>130</v>
      </c>
      <c r="AZ736" s="171"/>
      <c r="BA736" s="197">
        <f t="shared" si="97"/>
        <v>65</v>
      </c>
      <c r="BB736" s="7">
        <f t="shared" si="96"/>
        <v>0</v>
      </c>
      <c r="BE736" s="217">
        <f t="shared" si="100"/>
        <v>130</v>
      </c>
      <c r="BF736" s="217">
        <f t="shared" si="98"/>
        <v>65</v>
      </c>
    </row>
    <row r="737" spans="1:58" x14ac:dyDescent="0.3">
      <c r="A737" s="21">
        <f t="shared" si="99"/>
        <v>648</v>
      </c>
      <c r="B737" s="168" t="s">
        <v>1083</v>
      </c>
      <c r="C737" s="44" t="s">
        <v>1099</v>
      </c>
      <c r="W737" s="91">
        <v>43678</v>
      </c>
      <c r="X737" s="171">
        <v>340</v>
      </c>
      <c r="AZ737" s="171"/>
      <c r="BA737" s="197">
        <f t="shared" si="97"/>
        <v>170</v>
      </c>
      <c r="BB737" s="7">
        <f t="shared" si="96"/>
        <v>0</v>
      </c>
      <c r="BE737" s="217">
        <f t="shared" si="100"/>
        <v>340</v>
      </c>
      <c r="BF737" s="217">
        <f t="shared" si="98"/>
        <v>170</v>
      </c>
    </row>
    <row r="738" spans="1:58" x14ac:dyDescent="0.3">
      <c r="A738" s="21">
        <f t="shared" si="99"/>
        <v>649</v>
      </c>
      <c r="B738" s="168">
        <v>111302527</v>
      </c>
      <c r="C738" s="44" t="s">
        <v>1100</v>
      </c>
      <c r="W738" s="91">
        <v>43678</v>
      </c>
      <c r="X738" s="171">
        <v>5300</v>
      </c>
      <c r="AZ738" s="171"/>
      <c r="BA738" s="197">
        <f t="shared" si="97"/>
        <v>2650</v>
      </c>
      <c r="BB738" s="7">
        <f t="shared" si="96"/>
        <v>0</v>
      </c>
      <c r="BE738" s="217">
        <f t="shared" si="100"/>
        <v>5300</v>
      </c>
      <c r="BF738" s="217">
        <f t="shared" si="98"/>
        <v>2650</v>
      </c>
    </row>
    <row r="739" spans="1:58" x14ac:dyDescent="0.3">
      <c r="A739" s="21">
        <f t="shared" si="99"/>
        <v>650</v>
      </c>
      <c r="B739" s="168">
        <v>111302528</v>
      </c>
      <c r="C739" s="44" t="s">
        <v>1101</v>
      </c>
      <c r="W739" s="91">
        <v>43678</v>
      </c>
      <c r="X739" s="171">
        <v>2800</v>
      </c>
      <c r="AZ739" s="171"/>
      <c r="BA739" s="197">
        <f t="shared" si="97"/>
        <v>1400</v>
      </c>
      <c r="BB739" s="7">
        <f t="shared" si="96"/>
        <v>0</v>
      </c>
      <c r="BE739" s="217">
        <f t="shared" si="100"/>
        <v>2800</v>
      </c>
      <c r="BF739" s="217">
        <f t="shared" si="98"/>
        <v>1400</v>
      </c>
    </row>
    <row r="740" spans="1:58" x14ac:dyDescent="0.3">
      <c r="A740" s="21">
        <f t="shared" si="99"/>
        <v>651</v>
      </c>
      <c r="B740" s="168" t="s">
        <v>1084</v>
      </c>
      <c r="C740" s="44" t="s">
        <v>1102</v>
      </c>
      <c r="W740" s="91">
        <v>43678</v>
      </c>
      <c r="X740" s="171">
        <v>2500</v>
      </c>
      <c r="AZ740" s="171"/>
      <c r="BA740" s="197">
        <f t="shared" si="97"/>
        <v>1250</v>
      </c>
      <c r="BB740" s="7">
        <f t="shared" si="96"/>
        <v>0</v>
      </c>
      <c r="BE740" s="217">
        <f t="shared" si="100"/>
        <v>2500</v>
      </c>
      <c r="BF740" s="217">
        <f t="shared" si="98"/>
        <v>1250</v>
      </c>
    </row>
    <row r="741" spans="1:58" x14ac:dyDescent="0.3">
      <c r="A741" s="21">
        <f t="shared" si="99"/>
        <v>652</v>
      </c>
      <c r="B741" s="168">
        <v>111302579</v>
      </c>
      <c r="C741" s="44" t="s">
        <v>1103</v>
      </c>
      <c r="W741" s="91">
        <v>43678</v>
      </c>
      <c r="X741" s="171">
        <v>5800</v>
      </c>
      <c r="AZ741" s="171"/>
      <c r="BA741" s="197">
        <f t="shared" si="97"/>
        <v>2900</v>
      </c>
      <c r="BB741" s="7">
        <f t="shared" si="96"/>
        <v>0</v>
      </c>
      <c r="BE741" s="217">
        <f t="shared" si="100"/>
        <v>5800</v>
      </c>
      <c r="BF741" s="217">
        <f t="shared" si="98"/>
        <v>2900</v>
      </c>
    </row>
    <row r="742" spans="1:58" x14ac:dyDescent="0.3">
      <c r="A742" s="21">
        <f t="shared" si="99"/>
        <v>653</v>
      </c>
      <c r="B742" s="168" t="s">
        <v>1085</v>
      </c>
      <c r="C742" s="44" t="s">
        <v>1104</v>
      </c>
      <c r="W742" s="91">
        <v>43678</v>
      </c>
      <c r="X742" s="171">
        <v>2030</v>
      </c>
      <c r="AZ742" s="171"/>
      <c r="BA742" s="197">
        <f t="shared" si="97"/>
        <v>1015</v>
      </c>
      <c r="BB742" s="7">
        <f t="shared" si="96"/>
        <v>0</v>
      </c>
      <c r="BE742" s="217">
        <f t="shared" si="100"/>
        <v>2030</v>
      </c>
      <c r="BF742" s="217">
        <f t="shared" si="98"/>
        <v>1015</v>
      </c>
    </row>
    <row r="743" spans="1:58" x14ac:dyDescent="0.3">
      <c r="A743" s="21">
        <f t="shared" si="99"/>
        <v>654</v>
      </c>
      <c r="B743" s="168" t="s">
        <v>1086</v>
      </c>
      <c r="C743" s="44" t="s">
        <v>1105</v>
      </c>
      <c r="W743" s="91">
        <v>43678</v>
      </c>
      <c r="X743" s="171">
        <v>1980</v>
      </c>
      <c r="AZ743" s="171"/>
      <c r="BA743" s="197">
        <f t="shared" si="97"/>
        <v>990</v>
      </c>
      <c r="BB743" s="7">
        <f t="shared" si="96"/>
        <v>0</v>
      </c>
      <c r="BE743" s="217">
        <f t="shared" si="100"/>
        <v>1980</v>
      </c>
      <c r="BF743" s="217">
        <f t="shared" si="98"/>
        <v>990</v>
      </c>
    </row>
    <row r="744" spans="1:58" x14ac:dyDescent="0.3">
      <c r="A744" s="21">
        <f t="shared" si="99"/>
        <v>655</v>
      </c>
      <c r="B744" s="168">
        <v>111302590</v>
      </c>
      <c r="C744" s="44" t="s">
        <v>1106</v>
      </c>
      <c r="W744" s="91">
        <v>43678</v>
      </c>
      <c r="X744" s="171">
        <v>2200</v>
      </c>
      <c r="AZ744" s="171"/>
      <c r="BA744" s="197">
        <f t="shared" si="97"/>
        <v>1100</v>
      </c>
      <c r="BB744" s="7">
        <f t="shared" si="96"/>
        <v>0</v>
      </c>
      <c r="BE744" s="217">
        <f t="shared" si="100"/>
        <v>2200</v>
      </c>
      <c r="BF744" s="217">
        <f t="shared" si="98"/>
        <v>1100</v>
      </c>
    </row>
    <row r="745" spans="1:58" x14ac:dyDescent="0.3">
      <c r="A745" s="21">
        <f t="shared" si="99"/>
        <v>656</v>
      </c>
      <c r="B745" s="168" t="s">
        <v>1087</v>
      </c>
      <c r="C745" s="172" t="s">
        <v>1107</v>
      </c>
      <c r="W745" s="91">
        <v>43678</v>
      </c>
      <c r="X745" s="171">
        <v>790</v>
      </c>
      <c r="AZ745" s="171"/>
      <c r="BA745" s="197">
        <f t="shared" si="97"/>
        <v>395</v>
      </c>
      <c r="BB745" s="7">
        <f t="shared" si="96"/>
        <v>0</v>
      </c>
      <c r="BE745" s="217">
        <f t="shared" si="100"/>
        <v>790</v>
      </c>
      <c r="BF745" s="217">
        <f t="shared" si="98"/>
        <v>395</v>
      </c>
    </row>
    <row r="746" spans="1:58" x14ac:dyDescent="0.3">
      <c r="A746" s="21">
        <f t="shared" si="99"/>
        <v>657</v>
      </c>
      <c r="B746" s="168" t="s">
        <v>1088</v>
      </c>
      <c r="C746" s="44" t="s">
        <v>1108</v>
      </c>
      <c r="W746" s="91">
        <v>43678</v>
      </c>
      <c r="X746" s="171">
        <v>2310</v>
      </c>
      <c r="AZ746" s="171"/>
      <c r="BA746" s="197">
        <f t="shared" si="97"/>
        <v>1155</v>
      </c>
      <c r="BB746" s="7">
        <f t="shared" si="96"/>
        <v>0</v>
      </c>
      <c r="BE746" s="217">
        <f t="shared" si="100"/>
        <v>2310</v>
      </c>
      <c r="BF746" s="217">
        <f t="shared" si="98"/>
        <v>1155</v>
      </c>
    </row>
    <row r="747" spans="1:58" x14ac:dyDescent="0.3">
      <c r="A747" s="21">
        <f t="shared" si="99"/>
        <v>658</v>
      </c>
      <c r="B747" s="168">
        <v>111302600</v>
      </c>
      <c r="C747" s="44" t="s">
        <v>1109</v>
      </c>
      <c r="W747" s="91">
        <v>43678</v>
      </c>
      <c r="X747" s="171">
        <v>900</v>
      </c>
      <c r="AZ747" s="171"/>
      <c r="BA747" s="197">
        <f t="shared" si="97"/>
        <v>450</v>
      </c>
      <c r="BB747" s="7">
        <f t="shared" si="96"/>
        <v>0</v>
      </c>
      <c r="BE747" s="217">
        <f t="shared" si="100"/>
        <v>900</v>
      </c>
      <c r="BF747" s="217">
        <f t="shared" si="98"/>
        <v>450</v>
      </c>
    </row>
    <row r="748" spans="1:58" x14ac:dyDescent="0.3">
      <c r="A748" s="21">
        <f t="shared" si="99"/>
        <v>659</v>
      </c>
      <c r="B748" s="168">
        <v>111302601</v>
      </c>
      <c r="C748" s="44" t="s">
        <v>1110</v>
      </c>
      <c r="W748" s="91">
        <v>43678</v>
      </c>
      <c r="X748" s="171">
        <v>850</v>
      </c>
      <c r="AZ748" s="171"/>
      <c r="BA748" s="197">
        <f t="shared" si="97"/>
        <v>425</v>
      </c>
      <c r="BB748" s="7">
        <f t="shared" si="96"/>
        <v>0</v>
      </c>
      <c r="BE748" s="217">
        <f t="shared" si="100"/>
        <v>850</v>
      </c>
      <c r="BF748" s="217">
        <f t="shared" si="98"/>
        <v>425</v>
      </c>
    </row>
    <row r="749" spans="1:58" x14ac:dyDescent="0.3">
      <c r="A749" s="21">
        <f t="shared" si="99"/>
        <v>660</v>
      </c>
      <c r="B749" s="168">
        <v>111302602</v>
      </c>
      <c r="C749" s="44" t="s">
        <v>1111</v>
      </c>
      <c r="W749" s="91">
        <v>43678</v>
      </c>
      <c r="X749" s="171">
        <v>1500</v>
      </c>
      <c r="AZ749" s="171"/>
      <c r="BA749" s="197">
        <f t="shared" si="97"/>
        <v>750</v>
      </c>
      <c r="BB749" s="7">
        <f t="shared" si="96"/>
        <v>0</v>
      </c>
      <c r="BE749" s="217">
        <f t="shared" si="100"/>
        <v>1500</v>
      </c>
      <c r="BF749" s="217">
        <f t="shared" si="98"/>
        <v>750</v>
      </c>
    </row>
    <row r="750" spans="1:58" x14ac:dyDescent="0.3">
      <c r="A750" s="21">
        <f t="shared" si="99"/>
        <v>661</v>
      </c>
      <c r="B750" s="168" t="s">
        <v>1089</v>
      </c>
      <c r="C750" s="43" t="s">
        <v>1112</v>
      </c>
      <c r="W750" s="91">
        <v>43678</v>
      </c>
      <c r="X750" s="171">
        <v>1750</v>
      </c>
      <c r="AZ750" s="171"/>
      <c r="BA750" s="197">
        <f t="shared" si="97"/>
        <v>875</v>
      </c>
      <c r="BB750" s="7">
        <f t="shared" si="96"/>
        <v>0</v>
      </c>
      <c r="BE750" s="217">
        <f t="shared" si="100"/>
        <v>1750</v>
      </c>
      <c r="BF750" s="217">
        <f t="shared" si="98"/>
        <v>875</v>
      </c>
    </row>
    <row r="751" spans="1:58" x14ac:dyDescent="0.3">
      <c r="A751" s="21">
        <f t="shared" si="99"/>
        <v>662</v>
      </c>
      <c r="B751" s="168">
        <v>111302610</v>
      </c>
      <c r="C751" s="44" t="s">
        <v>1113</v>
      </c>
      <c r="W751" s="91">
        <v>43678</v>
      </c>
      <c r="X751" s="171">
        <v>930</v>
      </c>
      <c r="AZ751" s="171"/>
      <c r="BA751" s="197">
        <f t="shared" si="97"/>
        <v>465</v>
      </c>
      <c r="BB751" s="7">
        <f t="shared" si="96"/>
        <v>0</v>
      </c>
      <c r="BE751" s="217">
        <f t="shared" si="100"/>
        <v>930</v>
      </c>
      <c r="BF751" s="217">
        <f t="shared" si="98"/>
        <v>465</v>
      </c>
    </row>
    <row r="752" spans="1:58" x14ac:dyDescent="0.3">
      <c r="A752" s="21">
        <f t="shared" si="99"/>
        <v>663</v>
      </c>
      <c r="B752" s="168">
        <v>111302611</v>
      </c>
      <c r="C752" s="44" t="s">
        <v>1114</v>
      </c>
      <c r="W752" s="91">
        <v>43678</v>
      </c>
      <c r="X752" s="171">
        <v>2600</v>
      </c>
      <c r="AZ752" s="171"/>
      <c r="BA752" s="197">
        <f t="shared" si="97"/>
        <v>1300</v>
      </c>
      <c r="BB752" s="7">
        <f t="shared" si="96"/>
        <v>0</v>
      </c>
      <c r="BE752" s="217">
        <f t="shared" si="100"/>
        <v>2600</v>
      </c>
      <c r="BF752" s="217">
        <f t="shared" si="98"/>
        <v>1300</v>
      </c>
    </row>
    <row r="753" spans="1:58" x14ac:dyDescent="0.3">
      <c r="A753" s="21">
        <f t="shared" si="99"/>
        <v>664</v>
      </c>
      <c r="B753" s="168" t="s">
        <v>1090</v>
      </c>
      <c r="C753" s="44" t="s">
        <v>1115</v>
      </c>
      <c r="W753" s="91">
        <v>43678</v>
      </c>
      <c r="X753" s="171">
        <v>4305</v>
      </c>
      <c r="AZ753" s="171"/>
      <c r="BA753" s="197">
        <f t="shared" si="97"/>
        <v>2152.5</v>
      </c>
      <c r="BB753" s="7">
        <f t="shared" si="96"/>
        <v>0</v>
      </c>
      <c r="BE753" s="217">
        <f t="shared" si="100"/>
        <v>4305</v>
      </c>
      <c r="BF753" s="217">
        <f t="shared" si="98"/>
        <v>2152.5</v>
      </c>
    </row>
    <row r="754" spans="1:58" x14ac:dyDescent="0.3">
      <c r="A754" s="21">
        <f t="shared" si="99"/>
        <v>665</v>
      </c>
      <c r="B754" s="168" t="s">
        <v>1091</v>
      </c>
      <c r="C754" s="44" t="s">
        <v>1116</v>
      </c>
      <c r="W754" s="91">
        <v>43678</v>
      </c>
      <c r="X754" s="171">
        <v>6650</v>
      </c>
      <c r="AZ754" s="171"/>
      <c r="BA754" s="197">
        <f t="shared" si="97"/>
        <v>3325</v>
      </c>
      <c r="BB754" s="7">
        <f t="shared" si="96"/>
        <v>0</v>
      </c>
      <c r="BE754" s="217">
        <f t="shared" si="100"/>
        <v>6650</v>
      </c>
      <c r="BF754" s="217">
        <f t="shared" si="98"/>
        <v>3325</v>
      </c>
    </row>
    <row r="755" spans="1:58" x14ac:dyDescent="0.3">
      <c r="A755" s="21">
        <f t="shared" si="99"/>
        <v>666</v>
      </c>
      <c r="B755" s="168" t="s">
        <v>1092</v>
      </c>
      <c r="C755" s="44" t="s">
        <v>1117</v>
      </c>
      <c r="W755" s="91">
        <v>43678</v>
      </c>
      <c r="X755" s="171">
        <v>8400</v>
      </c>
      <c r="AZ755" s="171"/>
      <c r="BA755" s="197">
        <f t="shared" si="97"/>
        <v>4200</v>
      </c>
      <c r="BB755" s="7">
        <f t="shared" si="96"/>
        <v>0</v>
      </c>
      <c r="BE755" s="217">
        <f t="shared" si="100"/>
        <v>8400</v>
      </c>
      <c r="BF755" s="217">
        <f t="shared" si="98"/>
        <v>4200</v>
      </c>
    </row>
    <row r="756" spans="1:58" x14ac:dyDescent="0.3">
      <c r="A756" s="21">
        <f t="shared" si="99"/>
        <v>667</v>
      </c>
      <c r="B756" s="168">
        <v>111302633</v>
      </c>
      <c r="C756" s="44" t="s">
        <v>1118</v>
      </c>
      <c r="W756" s="91">
        <v>43678</v>
      </c>
      <c r="X756" s="171">
        <v>900</v>
      </c>
      <c r="AZ756" s="171"/>
      <c r="BA756" s="197">
        <f t="shared" si="97"/>
        <v>450</v>
      </c>
      <c r="BB756" s="7">
        <f t="shared" si="96"/>
        <v>0</v>
      </c>
      <c r="BE756" s="217">
        <f t="shared" si="100"/>
        <v>900</v>
      </c>
      <c r="BF756" s="217">
        <f t="shared" si="98"/>
        <v>450</v>
      </c>
    </row>
    <row r="757" spans="1:58" x14ac:dyDescent="0.3">
      <c r="A757" s="21">
        <f t="shared" si="99"/>
        <v>668</v>
      </c>
      <c r="B757" s="168" t="s">
        <v>1093</v>
      </c>
      <c r="C757" s="44" t="s">
        <v>1119</v>
      </c>
      <c r="W757" s="91">
        <v>43678</v>
      </c>
      <c r="X757" s="171">
        <v>4725</v>
      </c>
      <c r="AZ757" s="171"/>
      <c r="BA757" s="197">
        <f t="shared" si="97"/>
        <v>2362.5</v>
      </c>
      <c r="BB757" s="7">
        <f t="shared" si="96"/>
        <v>0</v>
      </c>
      <c r="BE757" s="217">
        <f t="shared" si="100"/>
        <v>4725</v>
      </c>
      <c r="BF757" s="217">
        <f t="shared" si="98"/>
        <v>2362.5</v>
      </c>
    </row>
    <row r="758" spans="1:58" x14ac:dyDescent="0.3">
      <c r="A758" s="21">
        <f t="shared" si="99"/>
        <v>669</v>
      </c>
      <c r="B758" s="168" t="s">
        <v>1094</v>
      </c>
      <c r="C758" s="44" t="s">
        <v>1120</v>
      </c>
      <c r="W758" s="91">
        <v>43678</v>
      </c>
      <c r="X758" s="171">
        <v>840</v>
      </c>
      <c r="AZ758" s="171"/>
      <c r="BA758" s="197">
        <f t="shared" si="97"/>
        <v>420</v>
      </c>
      <c r="BB758" s="7">
        <f t="shared" si="96"/>
        <v>0</v>
      </c>
      <c r="BE758" s="217">
        <f t="shared" si="100"/>
        <v>840</v>
      </c>
      <c r="BF758" s="217">
        <f t="shared" si="98"/>
        <v>420</v>
      </c>
    </row>
    <row r="759" spans="1:58" x14ac:dyDescent="0.3">
      <c r="A759" s="21">
        <f t="shared" si="99"/>
        <v>670</v>
      </c>
      <c r="B759" s="168">
        <v>111302648</v>
      </c>
      <c r="C759" s="44" t="s">
        <v>1121</v>
      </c>
      <c r="W759" s="91">
        <v>43678</v>
      </c>
      <c r="X759" s="171">
        <v>520</v>
      </c>
      <c r="AZ759" s="171"/>
      <c r="BA759" s="197">
        <f t="shared" si="97"/>
        <v>260</v>
      </c>
      <c r="BB759" s="7">
        <f t="shared" si="96"/>
        <v>0</v>
      </c>
      <c r="BE759" s="217">
        <f t="shared" si="100"/>
        <v>520</v>
      </c>
      <c r="BF759" s="217">
        <f t="shared" si="98"/>
        <v>260</v>
      </c>
    </row>
    <row r="760" spans="1:58" x14ac:dyDescent="0.3">
      <c r="A760" s="21">
        <f t="shared" si="99"/>
        <v>671</v>
      </c>
      <c r="B760" s="168">
        <v>111302649</v>
      </c>
      <c r="C760" s="172" t="s">
        <v>1122</v>
      </c>
      <c r="W760" s="91">
        <v>43678</v>
      </c>
      <c r="X760" s="171">
        <v>815</v>
      </c>
      <c r="AZ760" s="171"/>
      <c r="BA760" s="197">
        <f t="shared" si="97"/>
        <v>407.5</v>
      </c>
      <c r="BB760" s="7">
        <f t="shared" si="96"/>
        <v>0</v>
      </c>
      <c r="BE760" s="217">
        <f t="shared" si="100"/>
        <v>815</v>
      </c>
      <c r="BF760" s="217">
        <f t="shared" si="98"/>
        <v>407.5</v>
      </c>
    </row>
    <row r="761" spans="1:58" x14ac:dyDescent="0.3">
      <c r="A761" s="21">
        <f t="shared" si="99"/>
        <v>672</v>
      </c>
      <c r="B761" s="168">
        <v>111302650</v>
      </c>
      <c r="C761" s="43" t="s">
        <v>1123</v>
      </c>
      <c r="W761" s="91">
        <v>43678</v>
      </c>
      <c r="X761" s="171">
        <v>1100</v>
      </c>
      <c r="AZ761" s="171"/>
      <c r="BA761" s="197">
        <f t="shared" si="97"/>
        <v>550</v>
      </c>
      <c r="BB761" s="7">
        <f t="shared" si="96"/>
        <v>0</v>
      </c>
      <c r="BE761" s="217">
        <f t="shared" si="100"/>
        <v>1100</v>
      </c>
      <c r="BF761" s="217">
        <f t="shared" si="98"/>
        <v>550</v>
      </c>
    </row>
    <row r="762" spans="1:58" x14ac:dyDescent="0.3">
      <c r="A762" s="21">
        <f t="shared" si="99"/>
        <v>673</v>
      </c>
      <c r="B762" s="168" t="s">
        <v>1124</v>
      </c>
      <c r="C762" s="60" t="s">
        <v>1130</v>
      </c>
      <c r="W762" s="91">
        <v>43678</v>
      </c>
      <c r="X762" s="171">
        <v>2800</v>
      </c>
      <c r="AZ762" s="171"/>
      <c r="BA762" s="197">
        <f t="shared" si="97"/>
        <v>1400</v>
      </c>
      <c r="BB762" s="7">
        <f t="shared" si="96"/>
        <v>0</v>
      </c>
      <c r="BE762" s="217">
        <f t="shared" si="100"/>
        <v>2800</v>
      </c>
      <c r="BF762" s="217">
        <f t="shared" si="98"/>
        <v>1400</v>
      </c>
    </row>
    <row r="763" spans="1:58" x14ac:dyDescent="0.3">
      <c r="A763" s="21">
        <f t="shared" si="99"/>
        <v>674</v>
      </c>
      <c r="B763" s="168">
        <v>111302658</v>
      </c>
      <c r="C763" s="44" t="s">
        <v>1131</v>
      </c>
      <c r="W763" s="91">
        <v>43678</v>
      </c>
      <c r="X763" s="171">
        <v>795</v>
      </c>
      <c r="AZ763" s="171"/>
      <c r="BA763" s="197">
        <f t="shared" si="97"/>
        <v>397.5</v>
      </c>
      <c r="BB763" s="7">
        <f t="shared" si="96"/>
        <v>0</v>
      </c>
      <c r="BE763" s="217">
        <f t="shared" si="100"/>
        <v>795</v>
      </c>
      <c r="BF763" s="217">
        <f t="shared" si="98"/>
        <v>397.5</v>
      </c>
    </row>
    <row r="764" spans="1:58" x14ac:dyDescent="0.3">
      <c r="A764" s="21">
        <f t="shared" si="99"/>
        <v>675</v>
      </c>
      <c r="B764" s="168" t="s">
        <v>1125</v>
      </c>
      <c r="C764" s="44" t="s">
        <v>1132</v>
      </c>
      <c r="W764" s="91">
        <v>43678</v>
      </c>
      <c r="X764" s="171">
        <v>5670</v>
      </c>
      <c r="AZ764" s="171"/>
      <c r="BA764" s="197">
        <f t="shared" si="97"/>
        <v>2835</v>
      </c>
      <c r="BB764" s="7">
        <f t="shared" si="96"/>
        <v>0</v>
      </c>
      <c r="BE764" s="217">
        <f t="shared" si="100"/>
        <v>5670</v>
      </c>
      <c r="BF764" s="217">
        <f t="shared" si="98"/>
        <v>2835</v>
      </c>
    </row>
    <row r="765" spans="1:58" x14ac:dyDescent="0.3">
      <c r="A765" s="21">
        <f t="shared" si="99"/>
        <v>676</v>
      </c>
      <c r="B765" s="168" t="s">
        <v>1126</v>
      </c>
      <c r="C765" s="44" t="s">
        <v>1133</v>
      </c>
      <c r="W765" s="91">
        <v>43678</v>
      </c>
      <c r="X765" s="171">
        <v>9800</v>
      </c>
      <c r="AZ765" s="171"/>
      <c r="BA765" s="197">
        <f t="shared" si="97"/>
        <v>4900</v>
      </c>
      <c r="BB765" s="7">
        <f t="shared" si="96"/>
        <v>0</v>
      </c>
      <c r="BE765" s="217">
        <f t="shared" si="100"/>
        <v>9800</v>
      </c>
      <c r="BF765" s="217">
        <f t="shared" si="98"/>
        <v>4900</v>
      </c>
    </row>
    <row r="766" spans="1:58" x14ac:dyDescent="0.3">
      <c r="A766" s="21">
        <f t="shared" si="99"/>
        <v>677</v>
      </c>
      <c r="B766" s="168">
        <v>111302673</v>
      </c>
      <c r="C766" s="44" t="s">
        <v>1134</v>
      </c>
      <c r="W766" s="91">
        <v>43678</v>
      </c>
      <c r="X766" s="171">
        <v>480</v>
      </c>
      <c r="AZ766" s="171"/>
      <c r="BA766" s="197">
        <f t="shared" si="97"/>
        <v>240</v>
      </c>
      <c r="BB766" s="7">
        <f t="shared" si="96"/>
        <v>0</v>
      </c>
      <c r="BE766" s="217">
        <f t="shared" si="100"/>
        <v>480</v>
      </c>
      <c r="BF766" s="217">
        <f t="shared" si="98"/>
        <v>240</v>
      </c>
    </row>
    <row r="767" spans="1:58" x14ac:dyDescent="0.3">
      <c r="A767" s="21">
        <f t="shared" si="99"/>
        <v>678</v>
      </c>
      <c r="B767" s="168">
        <v>111302674</v>
      </c>
      <c r="C767" s="44" t="s">
        <v>1135</v>
      </c>
      <c r="W767" s="91">
        <v>43678</v>
      </c>
      <c r="X767" s="171">
        <v>350</v>
      </c>
      <c r="AZ767" s="171"/>
      <c r="BA767" s="197">
        <f t="shared" si="97"/>
        <v>175</v>
      </c>
      <c r="BB767" s="7">
        <f t="shared" si="96"/>
        <v>0</v>
      </c>
      <c r="BE767" s="217">
        <f t="shared" si="100"/>
        <v>350</v>
      </c>
      <c r="BF767" s="217">
        <f t="shared" si="98"/>
        <v>175</v>
      </c>
    </row>
    <row r="768" spans="1:58" x14ac:dyDescent="0.3">
      <c r="A768" s="21">
        <f t="shared" si="99"/>
        <v>679</v>
      </c>
      <c r="B768" s="168">
        <v>111302675</v>
      </c>
      <c r="C768" s="44" t="s">
        <v>1136</v>
      </c>
      <c r="W768" s="91">
        <v>43678</v>
      </c>
      <c r="X768" s="171">
        <v>835</v>
      </c>
      <c r="AZ768" s="171"/>
      <c r="BA768" s="197">
        <f t="shared" si="97"/>
        <v>417.5</v>
      </c>
      <c r="BB768" s="7">
        <f t="shared" si="96"/>
        <v>0</v>
      </c>
      <c r="BE768" s="217">
        <f t="shared" si="100"/>
        <v>835</v>
      </c>
      <c r="BF768" s="217">
        <f t="shared" si="98"/>
        <v>417.5</v>
      </c>
    </row>
    <row r="769" spans="1:58" x14ac:dyDescent="0.3">
      <c r="A769" s="21">
        <f t="shared" si="99"/>
        <v>680</v>
      </c>
      <c r="B769" s="168" t="s">
        <v>1127</v>
      </c>
      <c r="C769" s="44" t="s">
        <v>1137</v>
      </c>
      <c r="W769" s="91">
        <v>43678</v>
      </c>
      <c r="X769" s="171">
        <v>16000</v>
      </c>
      <c r="AZ769" s="171"/>
      <c r="BA769" s="197">
        <f t="shared" si="97"/>
        <v>8000</v>
      </c>
      <c r="BB769" s="7">
        <f t="shared" si="96"/>
        <v>0</v>
      </c>
      <c r="BE769" s="217">
        <f t="shared" si="100"/>
        <v>16000</v>
      </c>
      <c r="BF769" s="217">
        <f t="shared" si="98"/>
        <v>8000</v>
      </c>
    </row>
    <row r="770" spans="1:58" x14ac:dyDescent="0.3">
      <c r="A770" s="21">
        <f t="shared" si="99"/>
        <v>681</v>
      </c>
      <c r="B770" s="168">
        <v>111302686</v>
      </c>
      <c r="C770" s="44" t="s">
        <v>1138</v>
      </c>
      <c r="W770" s="91">
        <v>43678</v>
      </c>
      <c r="X770" s="171">
        <v>3370</v>
      </c>
      <c r="AZ770" s="171"/>
      <c r="BA770" s="197">
        <f t="shared" si="97"/>
        <v>1685</v>
      </c>
      <c r="BB770" s="7">
        <f t="shared" si="96"/>
        <v>0</v>
      </c>
      <c r="BE770" s="217">
        <f t="shared" si="100"/>
        <v>3370</v>
      </c>
      <c r="BF770" s="217">
        <f t="shared" si="98"/>
        <v>1685</v>
      </c>
    </row>
    <row r="771" spans="1:58" x14ac:dyDescent="0.3">
      <c r="A771" s="21">
        <f t="shared" si="99"/>
        <v>682</v>
      </c>
      <c r="B771" s="168">
        <v>111302687</v>
      </c>
      <c r="C771" s="172" t="s">
        <v>1139</v>
      </c>
      <c r="W771" s="91">
        <v>43678</v>
      </c>
      <c r="X771" s="171">
        <v>4230</v>
      </c>
      <c r="AZ771" s="171"/>
      <c r="BA771" s="197">
        <f t="shared" si="97"/>
        <v>2115</v>
      </c>
      <c r="BB771" s="7">
        <f t="shared" si="96"/>
        <v>0</v>
      </c>
      <c r="BE771" s="217">
        <f t="shared" si="100"/>
        <v>4230</v>
      </c>
      <c r="BF771" s="217">
        <f t="shared" si="98"/>
        <v>2115</v>
      </c>
    </row>
    <row r="772" spans="1:58" x14ac:dyDescent="0.3">
      <c r="A772" s="21">
        <f t="shared" si="99"/>
        <v>683</v>
      </c>
      <c r="B772" s="168">
        <v>111302688</v>
      </c>
      <c r="C772" s="44" t="s">
        <v>1140</v>
      </c>
      <c r="W772" s="91">
        <v>43678</v>
      </c>
      <c r="X772" s="171">
        <v>1670</v>
      </c>
      <c r="AZ772" s="171"/>
      <c r="BA772" s="197">
        <f t="shared" si="97"/>
        <v>835</v>
      </c>
      <c r="BB772" s="7">
        <f t="shared" si="96"/>
        <v>0</v>
      </c>
      <c r="BE772" s="217">
        <f t="shared" si="100"/>
        <v>1670</v>
      </c>
      <c r="BF772" s="217">
        <f t="shared" si="98"/>
        <v>835</v>
      </c>
    </row>
    <row r="773" spans="1:58" x14ac:dyDescent="0.3">
      <c r="A773" s="21">
        <f t="shared" si="99"/>
        <v>684</v>
      </c>
      <c r="B773" s="168">
        <v>111302689</v>
      </c>
      <c r="C773" s="44" t="s">
        <v>1141</v>
      </c>
      <c r="W773" s="91">
        <v>43678</v>
      </c>
      <c r="X773" s="171">
        <v>520</v>
      </c>
      <c r="AZ773" s="171"/>
      <c r="BA773" s="197">
        <f t="shared" si="97"/>
        <v>260</v>
      </c>
      <c r="BB773" s="7">
        <f t="shared" si="96"/>
        <v>0</v>
      </c>
      <c r="BE773" s="217">
        <f t="shared" si="100"/>
        <v>520</v>
      </c>
      <c r="BF773" s="217">
        <f t="shared" si="98"/>
        <v>260</v>
      </c>
    </row>
    <row r="774" spans="1:58" x14ac:dyDescent="0.3">
      <c r="A774" s="21">
        <f t="shared" si="99"/>
        <v>685</v>
      </c>
      <c r="B774" s="168">
        <v>111302690</v>
      </c>
      <c r="C774" s="173" t="s">
        <v>1142</v>
      </c>
      <c r="W774" s="91">
        <v>43678</v>
      </c>
      <c r="X774" s="171">
        <v>520</v>
      </c>
      <c r="AZ774" s="171"/>
      <c r="BA774" s="197">
        <f t="shared" si="97"/>
        <v>260</v>
      </c>
      <c r="BB774" s="7">
        <f t="shared" ref="BB774:BB809" si="101">AZ774/2</f>
        <v>0</v>
      </c>
      <c r="BE774" s="217">
        <f t="shared" si="100"/>
        <v>520</v>
      </c>
      <c r="BF774" s="217">
        <f t="shared" si="98"/>
        <v>260</v>
      </c>
    </row>
    <row r="775" spans="1:58" x14ac:dyDescent="0.3">
      <c r="A775" s="21">
        <f t="shared" si="99"/>
        <v>686</v>
      </c>
      <c r="B775" s="168">
        <v>111302691</v>
      </c>
      <c r="C775" s="44" t="s">
        <v>1143</v>
      </c>
      <c r="W775" s="91">
        <v>43678</v>
      </c>
      <c r="X775" s="171">
        <v>510</v>
      </c>
      <c r="AZ775" s="171"/>
      <c r="BA775" s="197">
        <f t="shared" si="97"/>
        <v>255</v>
      </c>
      <c r="BB775" s="7">
        <f t="shared" si="101"/>
        <v>0</v>
      </c>
      <c r="BE775" s="217">
        <f t="shared" si="100"/>
        <v>510</v>
      </c>
      <c r="BF775" s="217">
        <f t="shared" si="98"/>
        <v>255</v>
      </c>
    </row>
    <row r="776" spans="1:58" x14ac:dyDescent="0.3">
      <c r="A776" s="21">
        <f t="shared" si="99"/>
        <v>687</v>
      </c>
      <c r="B776" s="168">
        <v>111302692</v>
      </c>
      <c r="C776" s="44" t="s">
        <v>1144</v>
      </c>
      <c r="W776" s="91">
        <v>43678</v>
      </c>
      <c r="X776" s="171">
        <v>500</v>
      </c>
      <c r="AZ776" s="171"/>
      <c r="BA776" s="197">
        <f t="shared" si="97"/>
        <v>250</v>
      </c>
      <c r="BB776" s="7">
        <f t="shared" si="101"/>
        <v>0</v>
      </c>
      <c r="BE776" s="217">
        <f t="shared" si="100"/>
        <v>500</v>
      </c>
      <c r="BF776" s="217">
        <f t="shared" si="98"/>
        <v>250</v>
      </c>
    </row>
    <row r="777" spans="1:58" x14ac:dyDescent="0.3">
      <c r="A777" s="21">
        <f t="shared" si="99"/>
        <v>688</v>
      </c>
      <c r="B777" s="168">
        <v>111302693</v>
      </c>
      <c r="C777" s="44" t="s">
        <v>1145</v>
      </c>
      <c r="W777" s="91">
        <v>43678</v>
      </c>
      <c r="X777" s="171">
        <v>495</v>
      </c>
      <c r="AZ777" s="171"/>
      <c r="BA777" s="197">
        <f t="shared" ref="BA777:BA809" si="102">X777/2</f>
        <v>247.5</v>
      </c>
      <c r="BB777" s="7">
        <f t="shared" si="101"/>
        <v>0</v>
      </c>
      <c r="BE777" s="217">
        <f t="shared" si="100"/>
        <v>495</v>
      </c>
      <c r="BF777" s="217">
        <f t="shared" si="98"/>
        <v>247.5</v>
      </c>
    </row>
    <row r="778" spans="1:58" x14ac:dyDescent="0.3">
      <c r="A778" s="21">
        <f t="shared" si="99"/>
        <v>689</v>
      </c>
      <c r="B778" s="168">
        <v>111302694</v>
      </c>
      <c r="C778" s="44" t="s">
        <v>1146</v>
      </c>
      <c r="W778" s="91">
        <v>43678</v>
      </c>
      <c r="X778" s="171">
        <v>495</v>
      </c>
      <c r="AZ778" s="171"/>
      <c r="BA778" s="197">
        <f t="shared" si="102"/>
        <v>247.5</v>
      </c>
      <c r="BB778" s="7">
        <f t="shared" si="101"/>
        <v>0</v>
      </c>
      <c r="BE778" s="217">
        <f t="shared" si="100"/>
        <v>495</v>
      </c>
      <c r="BF778" s="217">
        <f t="shared" si="98"/>
        <v>247.5</v>
      </c>
    </row>
    <row r="779" spans="1:58" x14ac:dyDescent="0.3">
      <c r="A779" s="21">
        <f t="shared" si="99"/>
        <v>690</v>
      </c>
      <c r="B779" s="168">
        <v>111302695</v>
      </c>
      <c r="C779" s="43" t="s">
        <v>1147</v>
      </c>
      <c r="W779" s="91">
        <v>43678</v>
      </c>
      <c r="X779" s="171">
        <v>545</v>
      </c>
      <c r="AZ779" s="171"/>
      <c r="BA779" s="197">
        <f t="shared" si="102"/>
        <v>272.5</v>
      </c>
      <c r="BB779" s="7">
        <f t="shared" si="101"/>
        <v>0</v>
      </c>
      <c r="BE779" s="217">
        <f t="shared" si="100"/>
        <v>545</v>
      </c>
      <c r="BF779" s="217">
        <f t="shared" si="98"/>
        <v>272.5</v>
      </c>
    </row>
    <row r="780" spans="1:58" x14ac:dyDescent="0.3">
      <c r="A780" s="21">
        <f t="shared" si="99"/>
        <v>691</v>
      </c>
      <c r="B780" s="168">
        <v>111302696</v>
      </c>
      <c r="C780" s="44" t="s">
        <v>1148</v>
      </c>
      <c r="W780" s="91">
        <v>43678</v>
      </c>
      <c r="X780" s="171">
        <v>530</v>
      </c>
      <c r="AZ780" s="171"/>
      <c r="BA780" s="197">
        <f t="shared" si="102"/>
        <v>265</v>
      </c>
      <c r="BB780" s="7">
        <f t="shared" si="101"/>
        <v>0</v>
      </c>
      <c r="BE780" s="217">
        <f t="shared" si="100"/>
        <v>530</v>
      </c>
      <c r="BF780" s="217">
        <f t="shared" si="98"/>
        <v>265</v>
      </c>
    </row>
    <row r="781" spans="1:58" x14ac:dyDescent="0.3">
      <c r="A781" s="21">
        <f t="shared" si="99"/>
        <v>692</v>
      </c>
      <c r="B781" s="168">
        <v>111302697</v>
      </c>
      <c r="C781" s="44" t="s">
        <v>1149</v>
      </c>
      <c r="W781" s="91">
        <v>43678</v>
      </c>
      <c r="X781" s="171">
        <v>560</v>
      </c>
      <c r="AZ781" s="171"/>
      <c r="BA781" s="197">
        <f t="shared" si="102"/>
        <v>280</v>
      </c>
      <c r="BB781" s="7">
        <f t="shared" si="101"/>
        <v>0</v>
      </c>
      <c r="BE781" s="217">
        <f t="shared" si="100"/>
        <v>560</v>
      </c>
      <c r="BF781" s="217">
        <f t="shared" si="98"/>
        <v>280</v>
      </c>
    </row>
    <row r="782" spans="1:58" x14ac:dyDescent="0.3">
      <c r="A782" s="21">
        <f t="shared" si="99"/>
        <v>693</v>
      </c>
      <c r="B782" s="168" t="s">
        <v>1128</v>
      </c>
      <c r="C782" s="44" t="s">
        <v>1150</v>
      </c>
      <c r="W782" s="91">
        <v>43678</v>
      </c>
      <c r="X782" s="171">
        <v>3450</v>
      </c>
      <c r="AZ782" s="171"/>
      <c r="BA782" s="197">
        <f t="shared" si="102"/>
        <v>1725</v>
      </c>
      <c r="BB782" s="7">
        <f t="shared" si="101"/>
        <v>0</v>
      </c>
      <c r="BE782" s="217">
        <f t="shared" si="100"/>
        <v>3450</v>
      </c>
      <c r="BF782" s="217">
        <f t="shared" si="98"/>
        <v>1725</v>
      </c>
    </row>
    <row r="783" spans="1:58" x14ac:dyDescent="0.3">
      <c r="A783" s="21">
        <f t="shared" si="99"/>
        <v>694</v>
      </c>
      <c r="B783" s="168">
        <v>111302701</v>
      </c>
      <c r="C783" s="44" t="s">
        <v>1151</v>
      </c>
      <c r="W783" s="91">
        <v>43678</v>
      </c>
      <c r="X783" s="171">
        <v>1225</v>
      </c>
      <c r="AZ783" s="171"/>
      <c r="BA783" s="197">
        <f t="shared" si="102"/>
        <v>612.5</v>
      </c>
      <c r="BB783" s="7">
        <f t="shared" si="101"/>
        <v>0</v>
      </c>
      <c r="BE783" s="217">
        <f t="shared" si="100"/>
        <v>1225</v>
      </c>
      <c r="BF783" s="217">
        <f t="shared" si="98"/>
        <v>612.5</v>
      </c>
    </row>
    <row r="784" spans="1:58" x14ac:dyDescent="0.3">
      <c r="A784" s="21">
        <f t="shared" si="99"/>
        <v>695</v>
      </c>
      <c r="B784" s="168">
        <v>111302702</v>
      </c>
      <c r="C784" s="44" t="s">
        <v>1152</v>
      </c>
      <c r="W784" s="91">
        <v>43678</v>
      </c>
      <c r="X784" s="171">
        <v>755</v>
      </c>
      <c r="AZ784" s="171"/>
      <c r="BA784" s="197">
        <f t="shared" si="102"/>
        <v>377.5</v>
      </c>
      <c r="BB784" s="7">
        <f t="shared" si="101"/>
        <v>0</v>
      </c>
      <c r="BE784" s="217">
        <f t="shared" si="100"/>
        <v>755</v>
      </c>
      <c r="BF784" s="217">
        <f t="shared" si="98"/>
        <v>377.5</v>
      </c>
    </row>
    <row r="785" spans="1:58" x14ac:dyDescent="0.3">
      <c r="A785" s="21">
        <f t="shared" si="99"/>
        <v>696</v>
      </c>
      <c r="B785" s="168" t="s">
        <v>1129</v>
      </c>
      <c r="C785" s="44" t="s">
        <v>1153</v>
      </c>
      <c r="W785" s="91">
        <v>43678</v>
      </c>
      <c r="X785" s="171">
        <v>420</v>
      </c>
      <c r="AZ785" s="171"/>
      <c r="BA785" s="197">
        <f t="shared" si="102"/>
        <v>210</v>
      </c>
      <c r="BB785" s="7">
        <f t="shared" si="101"/>
        <v>0</v>
      </c>
      <c r="BE785" s="217">
        <f t="shared" si="100"/>
        <v>420</v>
      </c>
      <c r="BF785" s="217">
        <f t="shared" si="98"/>
        <v>210</v>
      </c>
    </row>
    <row r="786" spans="1:58" x14ac:dyDescent="0.3">
      <c r="A786" s="21">
        <f t="shared" si="99"/>
        <v>697</v>
      </c>
      <c r="B786" s="168">
        <v>111302709</v>
      </c>
      <c r="C786" s="44" t="s">
        <v>1154</v>
      </c>
      <c r="W786" s="91">
        <v>43678</v>
      </c>
      <c r="X786" s="171">
        <v>1950</v>
      </c>
      <c r="AZ786" s="171"/>
      <c r="BA786" s="197">
        <f t="shared" si="102"/>
        <v>975</v>
      </c>
      <c r="BB786" s="7">
        <f t="shared" si="101"/>
        <v>0</v>
      </c>
      <c r="BE786" s="217">
        <f t="shared" si="100"/>
        <v>1950</v>
      </c>
      <c r="BF786" s="217">
        <f t="shared" si="98"/>
        <v>975</v>
      </c>
    </row>
    <row r="787" spans="1:58" x14ac:dyDescent="0.3">
      <c r="A787" s="21">
        <f t="shared" si="99"/>
        <v>698</v>
      </c>
      <c r="B787" s="168">
        <v>111302710</v>
      </c>
      <c r="C787" s="44" t="s">
        <v>1155</v>
      </c>
      <c r="W787" s="91">
        <v>43678</v>
      </c>
      <c r="X787" s="171">
        <v>885</v>
      </c>
      <c r="AZ787" s="171"/>
      <c r="BA787" s="197">
        <f t="shared" si="102"/>
        <v>442.5</v>
      </c>
      <c r="BB787" s="7">
        <f t="shared" si="101"/>
        <v>0</v>
      </c>
      <c r="BE787" s="217">
        <f t="shared" si="100"/>
        <v>885</v>
      </c>
      <c r="BF787" s="217">
        <f t="shared" si="98"/>
        <v>442.5</v>
      </c>
    </row>
    <row r="788" spans="1:58" x14ac:dyDescent="0.3">
      <c r="A788" s="21">
        <f t="shared" si="99"/>
        <v>699</v>
      </c>
      <c r="B788" s="168">
        <v>111302711</v>
      </c>
      <c r="C788" s="44" t="s">
        <v>1156</v>
      </c>
      <c r="W788" s="91">
        <v>43678</v>
      </c>
      <c r="X788" s="171">
        <v>1650</v>
      </c>
      <c r="AZ788" s="171"/>
      <c r="BA788" s="197">
        <f t="shared" si="102"/>
        <v>825</v>
      </c>
      <c r="BB788" s="7">
        <f t="shared" si="101"/>
        <v>0</v>
      </c>
      <c r="BE788" s="217">
        <f t="shared" si="100"/>
        <v>1650</v>
      </c>
      <c r="BF788" s="217">
        <f t="shared" si="98"/>
        <v>825</v>
      </c>
    </row>
    <row r="789" spans="1:58" x14ac:dyDescent="0.3">
      <c r="A789" s="21">
        <f t="shared" si="99"/>
        <v>700</v>
      </c>
      <c r="B789" s="168">
        <v>111302712</v>
      </c>
      <c r="C789" s="172" t="s">
        <v>1157</v>
      </c>
      <c r="W789" s="91">
        <v>43678</v>
      </c>
      <c r="X789" s="171">
        <v>700</v>
      </c>
      <c r="AZ789" s="171"/>
      <c r="BA789" s="197">
        <f t="shared" si="102"/>
        <v>350</v>
      </c>
      <c r="BB789" s="7">
        <f t="shared" si="101"/>
        <v>0</v>
      </c>
      <c r="BE789" s="217">
        <f t="shared" si="100"/>
        <v>700</v>
      </c>
      <c r="BF789" s="217">
        <f t="shared" si="98"/>
        <v>350</v>
      </c>
    </row>
    <row r="790" spans="1:58" x14ac:dyDescent="0.3">
      <c r="A790" s="21">
        <f t="shared" si="99"/>
        <v>701</v>
      </c>
      <c r="B790" s="168">
        <v>111302712</v>
      </c>
      <c r="C790" s="43" t="s">
        <v>1158</v>
      </c>
      <c r="W790" s="91">
        <v>43678</v>
      </c>
      <c r="X790" s="171">
        <v>4080</v>
      </c>
      <c r="AZ790" s="171"/>
      <c r="BA790" s="197">
        <f t="shared" si="102"/>
        <v>2040</v>
      </c>
      <c r="BB790" s="7">
        <f t="shared" si="101"/>
        <v>0</v>
      </c>
      <c r="BE790" s="217">
        <f t="shared" si="100"/>
        <v>4080</v>
      </c>
      <c r="BF790" s="217">
        <f t="shared" si="98"/>
        <v>2040</v>
      </c>
    </row>
    <row r="791" spans="1:58" x14ac:dyDescent="0.3">
      <c r="A791" s="21">
        <f t="shared" si="99"/>
        <v>702</v>
      </c>
      <c r="B791" s="168">
        <v>111302713</v>
      </c>
      <c r="C791" s="60" t="s">
        <v>1161</v>
      </c>
      <c r="W791" s="91">
        <v>43678</v>
      </c>
      <c r="X791" s="171">
        <v>5200</v>
      </c>
      <c r="AZ791" s="171"/>
      <c r="BA791" s="197">
        <f t="shared" si="102"/>
        <v>2600</v>
      </c>
      <c r="BB791" s="7">
        <f t="shared" si="101"/>
        <v>0</v>
      </c>
      <c r="BE791" s="217">
        <f t="shared" si="100"/>
        <v>5200</v>
      </c>
      <c r="BF791" s="217">
        <f t="shared" si="98"/>
        <v>2600</v>
      </c>
    </row>
    <row r="792" spans="1:58" x14ac:dyDescent="0.3">
      <c r="A792" s="21">
        <f t="shared" si="99"/>
        <v>703</v>
      </c>
      <c r="B792" s="168" t="s">
        <v>1159</v>
      </c>
      <c r="C792" s="44" t="s">
        <v>1162</v>
      </c>
      <c r="W792" s="91">
        <v>43678</v>
      </c>
      <c r="X792" s="171">
        <v>7600</v>
      </c>
      <c r="AZ792" s="171"/>
      <c r="BA792" s="197">
        <f t="shared" si="102"/>
        <v>3800</v>
      </c>
      <c r="BB792" s="7">
        <f t="shared" si="101"/>
        <v>0</v>
      </c>
      <c r="BE792" s="217">
        <f t="shared" si="100"/>
        <v>7600</v>
      </c>
      <c r="BF792" s="217">
        <f t="shared" si="98"/>
        <v>3800</v>
      </c>
    </row>
    <row r="793" spans="1:58" x14ac:dyDescent="0.3">
      <c r="A793" s="21">
        <f t="shared" si="99"/>
        <v>704</v>
      </c>
      <c r="B793" s="168" t="s">
        <v>1160</v>
      </c>
      <c r="C793" s="44" t="s">
        <v>1163</v>
      </c>
      <c r="W793" s="91">
        <v>43678</v>
      </c>
      <c r="X793" s="171">
        <v>7900</v>
      </c>
      <c r="AZ793" s="171"/>
      <c r="BA793" s="197">
        <f t="shared" si="102"/>
        <v>3950</v>
      </c>
      <c r="BB793" s="7">
        <f t="shared" si="101"/>
        <v>0</v>
      </c>
      <c r="BE793" s="217">
        <f t="shared" si="100"/>
        <v>7900</v>
      </c>
      <c r="BF793" s="217">
        <f t="shared" si="98"/>
        <v>3950</v>
      </c>
    </row>
    <row r="794" spans="1:58" x14ac:dyDescent="0.3">
      <c r="A794" s="21">
        <f t="shared" si="99"/>
        <v>705</v>
      </c>
      <c r="B794" s="168">
        <v>111302718</v>
      </c>
      <c r="C794" s="44" t="s">
        <v>1164</v>
      </c>
      <c r="W794" s="91">
        <v>43678</v>
      </c>
      <c r="X794" s="171">
        <v>4930</v>
      </c>
      <c r="AZ794" s="171"/>
      <c r="BA794" s="197">
        <f t="shared" si="102"/>
        <v>2465</v>
      </c>
      <c r="BB794" s="7">
        <f t="shared" si="101"/>
        <v>0</v>
      </c>
      <c r="BE794" s="217">
        <f t="shared" si="100"/>
        <v>4930</v>
      </c>
      <c r="BF794" s="217">
        <f t="shared" si="98"/>
        <v>2465</v>
      </c>
    </row>
    <row r="795" spans="1:58" x14ac:dyDescent="0.3">
      <c r="A795" s="21">
        <f t="shared" si="99"/>
        <v>706</v>
      </c>
      <c r="B795" s="168">
        <v>111302719</v>
      </c>
      <c r="C795" s="44" t="s">
        <v>1165</v>
      </c>
      <c r="W795" s="91">
        <v>43678</v>
      </c>
      <c r="X795" s="171">
        <v>1675</v>
      </c>
      <c r="AZ795" s="171"/>
      <c r="BA795" s="197">
        <f t="shared" si="102"/>
        <v>837.5</v>
      </c>
      <c r="BB795" s="7">
        <f t="shared" si="101"/>
        <v>0</v>
      </c>
      <c r="BE795" s="217">
        <f t="shared" si="100"/>
        <v>1675</v>
      </c>
      <c r="BF795" s="217">
        <f t="shared" ref="BF795:BF809" si="103">BE795/2</f>
        <v>837.5</v>
      </c>
    </row>
    <row r="796" spans="1:58" x14ac:dyDescent="0.3">
      <c r="A796" s="21">
        <f t="shared" ref="A796:A809" si="104">A795+1</f>
        <v>707</v>
      </c>
      <c r="B796" s="168">
        <v>111302720</v>
      </c>
      <c r="C796" s="44" t="s">
        <v>1166</v>
      </c>
      <c r="W796" s="91">
        <v>43678</v>
      </c>
      <c r="X796" s="171">
        <v>4300</v>
      </c>
      <c r="AZ796" s="171"/>
      <c r="BA796" s="197">
        <f t="shared" si="102"/>
        <v>2150</v>
      </c>
      <c r="BB796" s="7">
        <f t="shared" si="101"/>
        <v>0</v>
      </c>
      <c r="BE796" s="217">
        <f t="shared" si="100"/>
        <v>4300</v>
      </c>
      <c r="BF796" s="217">
        <f t="shared" si="103"/>
        <v>2150</v>
      </c>
    </row>
    <row r="797" spans="1:58" x14ac:dyDescent="0.3">
      <c r="A797" s="21">
        <f t="shared" si="104"/>
        <v>708</v>
      </c>
      <c r="B797" s="168">
        <v>111302721</v>
      </c>
      <c r="C797" s="44" t="s">
        <v>1167</v>
      </c>
      <c r="W797" s="91">
        <v>43678</v>
      </c>
      <c r="X797" s="171">
        <v>1425</v>
      </c>
      <c r="AZ797" s="171"/>
      <c r="BA797" s="197">
        <f t="shared" si="102"/>
        <v>712.5</v>
      </c>
      <c r="BB797" s="7">
        <f t="shared" si="101"/>
        <v>0</v>
      </c>
      <c r="BE797" s="217">
        <f t="shared" si="100"/>
        <v>1425</v>
      </c>
      <c r="BF797" s="217">
        <f t="shared" si="103"/>
        <v>712.5</v>
      </c>
    </row>
    <row r="798" spans="1:58" x14ac:dyDescent="0.3">
      <c r="A798" s="21">
        <f t="shared" si="104"/>
        <v>709</v>
      </c>
      <c r="B798" s="168">
        <v>111302722</v>
      </c>
      <c r="C798" s="44" t="s">
        <v>1168</v>
      </c>
      <c r="W798" s="91">
        <v>43678</v>
      </c>
      <c r="X798" s="171">
        <v>1660</v>
      </c>
      <c r="AZ798" s="171"/>
      <c r="BA798" s="197">
        <f t="shared" si="102"/>
        <v>830</v>
      </c>
      <c r="BB798" s="7">
        <f t="shared" si="101"/>
        <v>0</v>
      </c>
      <c r="BE798" s="217">
        <f t="shared" si="100"/>
        <v>1660</v>
      </c>
      <c r="BF798" s="217">
        <f t="shared" si="103"/>
        <v>830</v>
      </c>
    </row>
    <row r="799" spans="1:58" x14ac:dyDescent="0.3">
      <c r="A799" s="21">
        <f t="shared" si="104"/>
        <v>710</v>
      </c>
      <c r="B799" s="163" t="s">
        <v>1169</v>
      </c>
      <c r="C799" s="61" t="s">
        <v>1170</v>
      </c>
      <c r="W799" s="91">
        <v>43678</v>
      </c>
      <c r="X799" s="167">
        <v>479.8</v>
      </c>
      <c r="AZ799" s="167"/>
      <c r="BA799" s="197">
        <f t="shared" si="102"/>
        <v>239.9</v>
      </c>
      <c r="BB799" s="7">
        <f t="shared" si="101"/>
        <v>0</v>
      </c>
      <c r="BE799" s="217">
        <f t="shared" ref="BE799:BE809" si="105">X799-BC799+AZ799</f>
        <v>479.8</v>
      </c>
      <c r="BF799" s="217">
        <f t="shared" si="103"/>
        <v>239.9</v>
      </c>
    </row>
    <row r="800" spans="1:58" x14ac:dyDescent="0.3">
      <c r="A800" s="21">
        <f t="shared" si="104"/>
        <v>711</v>
      </c>
      <c r="B800" s="174" t="s">
        <v>1171</v>
      </c>
      <c r="C800" s="68" t="s">
        <v>1175</v>
      </c>
      <c r="W800" s="91">
        <v>43709</v>
      </c>
      <c r="X800" s="53">
        <v>2114.92</v>
      </c>
      <c r="AZ800" s="53"/>
      <c r="BA800" s="197">
        <f t="shared" si="102"/>
        <v>1057.46</v>
      </c>
      <c r="BB800" s="7">
        <f t="shared" si="101"/>
        <v>0</v>
      </c>
      <c r="BE800" s="217">
        <f t="shared" si="105"/>
        <v>2114.92</v>
      </c>
      <c r="BF800" s="217">
        <f t="shared" si="103"/>
        <v>1057.46</v>
      </c>
    </row>
    <row r="801" spans="1:59" x14ac:dyDescent="0.3">
      <c r="A801" s="21">
        <f t="shared" si="104"/>
        <v>712</v>
      </c>
      <c r="B801" s="174" t="s">
        <v>1172</v>
      </c>
      <c r="C801" s="56" t="s">
        <v>1176</v>
      </c>
      <c r="W801" s="91">
        <v>43709</v>
      </c>
      <c r="X801" s="53">
        <v>4639.3</v>
      </c>
      <c r="AZ801" s="53"/>
      <c r="BA801" s="197">
        <f t="shared" si="102"/>
        <v>2319.65</v>
      </c>
      <c r="BB801" s="7">
        <f t="shared" si="101"/>
        <v>0</v>
      </c>
      <c r="BE801" s="217">
        <f t="shared" si="105"/>
        <v>4639.3</v>
      </c>
      <c r="BF801" s="217">
        <f t="shared" si="103"/>
        <v>2319.65</v>
      </c>
    </row>
    <row r="802" spans="1:59" x14ac:dyDescent="0.3">
      <c r="A802" s="21">
        <f t="shared" si="104"/>
        <v>713</v>
      </c>
      <c r="B802" s="174" t="s">
        <v>1173</v>
      </c>
      <c r="C802" s="56" t="s">
        <v>1177</v>
      </c>
      <c r="W802" s="91">
        <v>43709</v>
      </c>
      <c r="X802" s="53">
        <v>5140.6499999999996</v>
      </c>
      <c r="AZ802" s="53"/>
      <c r="BA802" s="197">
        <f t="shared" si="102"/>
        <v>2570.3249999999998</v>
      </c>
      <c r="BB802" s="7">
        <f t="shared" si="101"/>
        <v>0</v>
      </c>
      <c r="BE802" s="217">
        <f t="shared" si="105"/>
        <v>5140.6499999999996</v>
      </c>
      <c r="BF802" s="217">
        <f t="shared" si="103"/>
        <v>2570.3249999999998</v>
      </c>
    </row>
    <row r="803" spans="1:59" ht="31.2" x14ac:dyDescent="0.3">
      <c r="A803" s="21">
        <f t="shared" si="104"/>
        <v>714</v>
      </c>
      <c r="B803" s="174" t="s">
        <v>1174</v>
      </c>
      <c r="C803" s="52" t="s">
        <v>1178</v>
      </c>
      <c r="W803" s="91">
        <v>43709</v>
      </c>
      <c r="X803" s="53">
        <v>5612.08</v>
      </c>
      <c r="AZ803" s="53"/>
      <c r="BA803" s="197">
        <f t="shared" si="102"/>
        <v>2806.04</v>
      </c>
      <c r="BB803" s="7">
        <f t="shared" si="101"/>
        <v>0</v>
      </c>
      <c r="BE803" s="217">
        <f t="shared" si="105"/>
        <v>5612.08</v>
      </c>
      <c r="BF803" s="217">
        <f t="shared" si="103"/>
        <v>2806.04</v>
      </c>
    </row>
    <row r="804" spans="1:59" x14ac:dyDescent="0.3">
      <c r="A804" s="21">
        <f t="shared" si="104"/>
        <v>715</v>
      </c>
      <c r="B804" s="175" t="s">
        <v>1179</v>
      </c>
      <c r="C804" s="56" t="s">
        <v>1181</v>
      </c>
      <c r="W804" s="91">
        <v>43709</v>
      </c>
      <c r="X804" s="81">
        <v>48650</v>
      </c>
      <c r="AZ804" s="81"/>
      <c r="BA804" s="197">
        <f t="shared" si="102"/>
        <v>24325</v>
      </c>
      <c r="BB804" s="7">
        <f t="shared" si="101"/>
        <v>0</v>
      </c>
      <c r="BE804" s="217">
        <f t="shared" si="105"/>
        <v>48650</v>
      </c>
      <c r="BF804" s="217">
        <f t="shared" si="103"/>
        <v>24325</v>
      </c>
    </row>
    <row r="805" spans="1:59" x14ac:dyDescent="0.3">
      <c r="A805" s="21">
        <f t="shared" si="104"/>
        <v>716</v>
      </c>
      <c r="B805" s="175" t="s">
        <v>1180</v>
      </c>
      <c r="C805" s="68" t="s">
        <v>1182</v>
      </c>
      <c r="W805" s="91">
        <v>43709</v>
      </c>
      <c r="X805" s="81">
        <v>10000</v>
      </c>
      <c r="AZ805" s="81"/>
      <c r="BA805" s="197">
        <f t="shared" si="102"/>
        <v>5000</v>
      </c>
      <c r="BB805" s="7">
        <f t="shared" si="101"/>
        <v>0</v>
      </c>
      <c r="BE805" s="217">
        <f t="shared" si="105"/>
        <v>10000</v>
      </c>
      <c r="BF805" s="217">
        <f t="shared" si="103"/>
        <v>5000</v>
      </c>
    </row>
    <row r="806" spans="1:59" x14ac:dyDescent="0.3">
      <c r="A806" s="21">
        <f t="shared" si="104"/>
        <v>717</v>
      </c>
      <c r="B806" s="174" t="s">
        <v>1183</v>
      </c>
      <c r="C806" s="56" t="s">
        <v>1184</v>
      </c>
      <c r="W806" s="91">
        <v>43709</v>
      </c>
      <c r="X806" s="53">
        <v>10000</v>
      </c>
      <c r="AZ806" s="53"/>
      <c r="BA806" s="197">
        <f t="shared" si="102"/>
        <v>5000</v>
      </c>
      <c r="BB806" s="7">
        <f t="shared" si="101"/>
        <v>0</v>
      </c>
      <c r="BE806" s="217">
        <f t="shared" si="105"/>
        <v>10000</v>
      </c>
      <c r="BF806" s="217">
        <f t="shared" si="103"/>
        <v>5000</v>
      </c>
    </row>
    <row r="807" spans="1:59" x14ac:dyDescent="0.3">
      <c r="A807" s="21">
        <f t="shared" si="104"/>
        <v>718</v>
      </c>
      <c r="B807" s="91"/>
      <c r="C807" s="70" t="s">
        <v>1185</v>
      </c>
      <c r="W807" s="91">
        <v>43800</v>
      </c>
      <c r="X807" s="53">
        <v>5999</v>
      </c>
      <c r="AZ807" s="53"/>
      <c r="BA807" s="197">
        <f t="shared" si="102"/>
        <v>2999.5</v>
      </c>
      <c r="BB807" s="7">
        <f t="shared" si="101"/>
        <v>0</v>
      </c>
      <c r="BE807" s="217">
        <f t="shared" si="105"/>
        <v>5999</v>
      </c>
      <c r="BF807" s="217">
        <f t="shared" si="103"/>
        <v>2999.5</v>
      </c>
    </row>
    <row r="808" spans="1:59" x14ac:dyDescent="0.3">
      <c r="A808" s="21">
        <f t="shared" si="104"/>
        <v>719</v>
      </c>
      <c r="B808" s="91"/>
      <c r="C808" s="52" t="s">
        <v>1186</v>
      </c>
      <c r="W808" s="91">
        <v>43800</v>
      </c>
      <c r="X808" s="53">
        <v>5257</v>
      </c>
      <c r="AZ808" s="53"/>
      <c r="BA808" s="197">
        <f t="shared" si="102"/>
        <v>2628.5</v>
      </c>
      <c r="BB808" s="7">
        <f t="shared" si="101"/>
        <v>0</v>
      </c>
      <c r="BE808" s="217">
        <f t="shared" si="105"/>
        <v>5257</v>
      </c>
      <c r="BF808" s="217">
        <f t="shared" si="103"/>
        <v>2628.5</v>
      </c>
    </row>
    <row r="809" spans="1:59" ht="31.2" x14ac:dyDescent="0.3">
      <c r="A809" s="21">
        <f t="shared" si="104"/>
        <v>720</v>
      </c>
      <c r="B809" s="91"/>
      <c r="C809" s="52" t="s">
        <v>1187</v>
      </c>
      <c r="W809" s="91">
        <v>43800</v>
      </c>
      <c r="X809" s="53">
        <v>5999</v>
      </c>
      <c r="AZ809" s="53"/>
      <c r="BA809" s="197">
        <f t="shared" si="102"/>
        <v>2999.5</v>
      </c>
      <c r="BB809" s="7">
        <f t="shared" si="101"/>
        <v>0</v>
      </c>
      <c r="BE809" s="217">
        <f t="shared" si="105"/>
        <v>5999</v>
      </c>
      <c r="BF809" s="217">
        <f t="shared" si="103"/>
        <v>2999.5</v>
      </c>
    </row>
    <row r="810" spans="1:59" s="232" customFormat="1" ht="18.600000000000001" thickBot="1" x14ac:dyDescent="0.4">
      <c r="A810" s="225"/>
      <c r="B810" s="226"/>
      <c r="C810" s="227" t="s">
        <v>48</v>
      </c>
      <c r="D810" s="228"/>
      <c r="E810" s="226"/>
      <c r="F810" s="229"/>
      <c r="G810" s="176"/>
      <c r="H810" s="176"/>
      <c r="I810" s="226"/>
      <c r="J810" s="229"/>
      <c r="K810" s="176"/>
      <c r="L810" s="176"/>
      <c r="M810" s="226"/>
      <c r="N810" s="229"/>
      <c r="O810" s="176"/>
      <c r="P810" s="176"/>
      <c r="Q810" s="226"/>
      <c r="R810" s="229"/>
      <c r="S810" s="176"/>
      <c r="T810" s="176"/>
      <c r="U810" s="226"/>
      <c r="V810" s="229"/>
      <c r="W810" s="229"/>
      <c r="X810" s="176">
        <f>SUM(X90:X809)</f>
        <v>1556778.8299999998</v>
      </c>
      <c r="Y810" s="176">
        <f t="shared" ref="Y810:AY810" si="106">SUM(Y630:Y644)</f>
        <v>360325.72000000003</v>
      </c>
      <c r="Z810" s="176">
        <f t="shared" si="106"/>
        <v>1027820.04</v>
      </c>
      <c r="AA810" s="176">
        <f t="shared" si="106"/>
        <v>717031.38</v>
      </c>
      <c r="AB810" s="176">
        <f t="shared" si="106"/>
        <v>717031.38</v>
      </c>
      <c r="AC810" s="176">
        <f t="shared" si="106"/>
        <v>360329.72000000003</v>
      </c>
      <c r="AD810" s="176">
        <f t="shared" si="106"/>
        <v>1075820.04</v>
      </c>
      <c r="AE810" s="176">
        <f t="shared" si="106"/>
        <v>708913.38</v>
      </c>
      <c r="AF810" s="176">
        <f t="shared" si="106"/>
        <v>708913.38</v>
      </c>
      <c r="AG810" s="176">
        <f t="shared" si="106"/>
        <v>361077.72000000003</v>
      </c>
      <c r="AH810" s="176">
        <f t="shared" si="106"/>
        <v>1059584.04</v>
      </c>
      <c r="AI810" s="176">
        <f t="shared" si="106"/>
        <v>590287.16</v>
      </c>
      <c r="AJ810" s="176">
        <f t="shared" si="106"/>
        <v>590287.16</v>
      </c>
      <c r="AK810" s="176">
        <f t="shared" si="106"/>
        <v>361077.72000000003</v>
      </c>
      <c r="AL810" s="176">
        <f t="shared" si="106"/>
        <v>822331.6</v>
      </c>
      <c r="AM810" s="176">
        <f t="shared" si="106"/>
        <v>358242.72000000003</v>
      </c>
      <c r="AN810" s="176">
        <f t="shared" si="106"/>
        <v>358242.72000000003</v>
      </c>
      <c r="AO810" s="176">
        <f t="shared" si="106"/>
        <v>358242.72000000003</v>
      </c>
      <c r="AP810" s="176">
        <f t="shared" si="106"/>
        <v>358242.72000000003</v>
      </c>
      <c r="AQ810" s="176">
        <f t="shared" si="106"/>
        <v>358242.72000000003</v>
      </c>
      <c r="AR810" s="176">
        <f t="shared" si="106"/>
        <v>358242.72000000003</v>
      </c>
      <c r="AS810" s="176">
        <f t="shared" si="106"/>
        <v>358242.72000000003</v>
      </c>
      <c r="AT810" s="176">
        <f t="shared" si="106"/>
        <v>358242.72000000003</v>
      </c>
      <c r="AU810" s="176">
        <f t="shared" si="106"/>
        <v>358242.72000000003</v>
      </c>
      <c r="AV810" s="176">
        <f t="shared" si="106"/>
        <v>358242.72000000003</v>
      </c>
      <c r="AW810" s="176">
        <f t="shared" si="106"/>
        <v>358242.72000000003</v>
      </c>
      <c r="AX810" s="176">
        <f t="shared" si="106"/>
        <v>358242.72000000003</v>
      </c>
      <c r="AY810" s="176">
        <f t="shared" si="106"/>
        <v>358242.72000000003</v>
      </c>
      <c r="AZ810" s="176">
        <f t="shared" ref="AZ810:BF810" si="107">SUM(AZ90:AZ809)</f>
        <v>0</v>
      </c>
      <c r="BA810" s="176">
        <f t="shared" si="107"/>
        <v>778389.40999999992</v>
      </c>
      <c r="BB810" s="176">
        <f t="shared" si="107"/>
        <v>0</v>
      </c>
      <c r="BC810" s="230">
        <f t="shared" si="107"/>
        <v>11142.480000000001</v>
      </c>
      <c r="BD810" s="176">
        <f t="shared" si="107"/>
        <v>5571.2400000000007</v>
      </c>
      <c r="BE810" s="176">
        <f t="shared" si="107"/>
        <v>1545636.3499999999</v>
      </c>
      <c r="BF810" s="176">
        <f t="shared" si="107"/>
        <v>772818.17499999993</v>
      </c>
      <c r="BG810" s="231">
        <f>X810+AZ810-BC810</f>
        <v>1545636.3499999999</v>
      </c>
    </row>
    <row r="811" spans="1:59" x14ac:dyDescent="0.3">
      <c r="A811" s="6">
        <v>1</v>
      </c>
      <c r="B811" s="1">
        <v>1114</v>
      </c>
      <c r="C811" s="44" t="s">
        <v>828</v>
      </c>
      <c r="X811" s="207">
        <v>80</v>
      </c>
      <c r="BA811" s="197">
        <f t="shared" ref="BA811:BA840" si="108">X811/2</f>
        <v>40</v>
      </c>
      <c r="BB811" s="64">
        <f t="shared" si="83"/>
        <v>0</v>
      </c>
      <c r="BE811" s="217">
        <f t="shared" ref="BE811:BE840" si="109">X811-BC811+AZ811</f>
        <v>80</v>
      </c>
      <c r="BF811" s="217">
        <f t="shared" ref="BF811:BF840" si="110">BE811/2</f>
        <v>40</v>
      </c>
    </row>
    <row r="812" spans="1:59" x14ac:dyDescent="0.3">
      <c r="A812" s="6">
        <v>2</v>
      </c>
      <c r="C812" s="63" t="s">
        <v>26</v>
      </c>
      <c r="X812" s="208">
        <v>14400</v>
      </c>
      <c r="BA812" s="197">
        <f t="shared" si="108"/>
        <v>7200</v>
      </c>
      <c r="BB812" s="64">
        <f t="shared" si="83"/>
        <v>0</v>
      </c>
      <c r="BE812" s="217">
        <f t="shared" si="109"/>
        <v>14400</v>
      </c>
      <c r="BF812" s="217">
        <f t="shared" si="110"/>
        <v>7200</v>
      </c>
    </row>
    <row r="813" spans="1:59" x14ac:dyDescent="0.3">
      <c r="A813" s="6">
        <v>3</v>
      </c>
      <c r="B813" s="90"/>
      <c r="C813" s="99" t="s">
        <v>829</v>
      </c>
      <c r="W813" s="90">
        <v>43313</v>
      </c>
      <c r="X813" s="209">
        <v>5600</v>
      </c>
      <c r="AZ813" s="48"/>
      <c r="BA813" s="197">
        <f t="shared" si="108"/>
        <v>2800</v>
      </c>
      <c r="BB813" s="7">
        <f>AZ813/2/12*5</f>
        <v>0</v>
      </c>
      <c r="BE813" s="217">
        <f t="shared" si="109"/>
        <v>5600</v>
      </c>
      <c r="BF813" s="217">
        <f t="shared" si="110"/>
        <v>2800</v>
      </c>
    </row>
    <row r="814" spans="1:59" x14ac:dyDescent="0.3">
      <c r="A814" s="6">
        <v>4</v>
      </c>
      <c r="B814" s="90"/>
      <c r="C814" s="99" t="s">
        <v>830</v>
      </c>
      <c r="W814" s="90">
        <v>43313</v>
      </c>
      <c r="X814" s="209">
        <v>1800</v>
      </c>
      <c r="AZ814" s="48"/>
      <c r="BA814" s="197">
        <f t="shared" si="108"/>
        <v>900</v>
      </c>
      <c r="BB814" s="7">
        <f>AZ814/2/12*5</f>
        <v>0</v>
      </c>
      <c r="BE814" s="217">
        <f t="shared" si="109"/>
        <v>1800</v>
      </c>
      <c r="BF814" s="217">
        <f t="shared" si="110"/>
        <v>900</v>
      </c>
    </row>
    <row r="815" spans="1:59" x14ac:dyDescent="0.3">
      <c r="A815" s="6">
        <f>A814+1</f>
        <v>5</v>
      </c>
      <c r="C815" s="100" t="s">
        <v>831</v>
      </c>
      <c r="X815" s="210">
        <v>440</v>
      </c>
      <c r="BA815" s="197">
        <f t="shared" si="108"/>
        <v>220</v>
      </c>
      <c r="BC815" s="125">
        <v>440</v>
      </c>
      <c r="BD815" s="57">
        <f t="shared" ref="BD815:BD825" si="111">BC815/2</f>
        <v>220</v>
      </c>
      <c r="BE815" s="217">
        <f t="shared" si="109"/>
        <v>0</v>
      </c>
      <c r="BF815" s="217">
        <f t="shared" si="110"/>
        <v>0</v>
      </c>
    </row>
    <row r="816" spans="1:59" x14ac:dyDescent="0.3">
      <c r="A816" s="6">
        <f t="shared" ref="A816:A840" si="112">A815+1</f>
        <v>6</v>
      </c>
      <c r="C816" s="100" t="s">
        <v>832</v>
      </c>
      <c r="X816" s="210">
        <v>1800</v>
      </c>
      <c r="BA816" s="197">
        <f t="shared" si="108"/>
        <v>900</v>
      </c>
      <c r="BC816" s="125">
        <v>450</v>
      </c>
      <c r="BD816" s="57">
        <f t="shared" si="111"/>
        <v>225</v>
      </c>
      <c r="BE816" s="217">
        <f t="shared" si="109"/>
        <v>1350</v>
      </c>
      <c r="BF816" s="217">
        <f t="shared" si="110"/>
        <v>675</v>
      </c>
    </row>
    <row r="817" spans="1:58" x14ac:dyDescent="0.3">
      <c r="A817" s="6">
        <f t="shared" si="112"/>
        <v>7</v>
      </c>
      <c r="C817" s="43" t="s">
        <v>833</v>
      </c>
      <c r="X817" s="210">
        <v>314</v>
      </c>
      <c r="BA817" s="197">
        <f t="shared" si="108"/>
        <v>157</v>
      </c>
      <c r="BC817" s="125"/>
      <c r="BD817" s="57">
        <f t="shared" si="111"/>
        <v>0</v>
      </c>
      <c r="BE817" s="217">
        <f t="shared" si="109"/>
        <v>314</v>
      </c>
      <c r="BF817" s="217">
        <f t="shared" si="110"/>
        <v>157</v>
      </c>
    </row>
    <row r="818" spans="1:58" x14ac:dyDescent="0.3">
      <c r="A818" s="6">
        <f t="shared" si="112"/>
        <v>8</v>
      </c>
      <c r="C818" s="102" t="s">
        <v>835</v>
      </c>
      <c r="D818" s="10"/>
      <c r="E818" s="10"/>
      <c r="F818" s="108"/>
      <c r="G818" s="72"/>
      <c r="H818" s="72"/>
      <c r="I818" s="10"/>
      <c r="J818" s="108"/>
      <c r="K818" s="72"/>
      <c r="L818" s="72"/>
      <c r="M818" s="72"/>
      <c r="N818" s="72"/>
      <c r="O818" s="72"/>
      <c r="P818" s="72"/>
      <c r="Q818" s="72"/>
      <c r="R818" s="72"/>
      <c r="S818" s="72"/>
      <c r="T818" s="72"/>
      <c r="U818" s="72"/>
      <c r="V818" s="72"/>
      <c r="W818" s="72"/>
      <c r="X818" s="210">
        <v>521.24</v>
      </c>
      <c r="BA818" s="197">
        <f t="shared" si="108"/>
        <v>260.62</v>
      </c>
      <c r="BC818" s="125">
        <v>521.24</v>
      </c>
      <c r="BD818" s="57">
        <f t="shared" si="111"/>
        <v>260.62</v>
      </c>
      <c r="BE818" s="217">
        <f t="shared" si="109"/>
        <v>0</v>
      </c>
      <c r="BF818" s="217">
        <f t="shared" si="110"/>
        <v>0</v>
      </c>
    </row>
    <row r="819" spans="1:58" x14ac:dyDescent="0.3">
      <c r="A819" s="6">
        <f t="shared" si="112"/>
        <v>9</v>
      </c>
      <c r="C819" s="102" t="s">
        <v>836</v>
      </c>
      <c r="X819" s="210">
        <v>150</v>
      </c>
      <c r="BA819" s="197">
        <f t="shared" si="108"/>
        <v>75</v>
      </c>
      <c r="BC819" s="125">
        <v>150</v>
      </c>
      <c r="BD819" s="57">
        <f t="shared" si="111"/>
        <v>75</v>
      </c>
      <c r="BE819" s="217">
        <f t="shared" si="109"/>
        <v>0</v>
      </c>
      <c r="BF819" s="217">
        <f t="shared" si="110"/>
        <v>0</v>
      </c>
    </row>
    <row r="820" spans="1:58" x14ac:dyDescent="0.3">
      <c r="A820" s="6">
        <f t="shared" si="112"/>
        <v>10</v>
      </c>
      <c r="C820" s="101" t="s">
        <v>837</v>
      </c>
      <c r="X820" s="210">
        <v>156</v>
      </c>
      <c r="BA820" s="197">
        <f t="shared" si="108"/>
        <v>78</v>
      </c>
      <c r="BC820" s="125"/>
      <c r="BD820" s="57">
        <f t="shared" si="111"/>
        <v>0</v>
      </c>
      <c r="BE820" s="217">
        <f t="shared" si="109"/>
        <v>156</v>
      </c>
      <c r="BF820" s="217">
        <f t="shared" si="110"/>
        <v>78</v>
      </c>
    </row>
    <row r="821" spans="1:58" x14ac:dyDescent="0.3">
      <c r="A821" s="6">
        <f t="shared" si="112"/>
        <v>11</v>
      </c>
      <c r="C821" s="101" t="s">
        <v>838</v>
      </c>
      <c r="X821" s="210">
        <v>272</v>
      </c>
      <c r="BA821" s="197">
        <f t="shared" si="108"/>
        <v>136</v>
      </c>
      <c r="BC821" s="125"/>
      <c r="BD821" s="57">
        <f t="shared" si="111"/>
        <v>0</v>
      </c>
      <c r="BE821" s="217">
        <f t="shared" si="109"/>
        <v>272</v>
      </c>
      <c r="BF821" s="217">
        <f t="shared" si="110"/>
        <v>136</v>
      </c>
    </row>
    <row r="822" spans="1:58" x14ac:dyDescent="0.3">
      <c r="A822" s="6">
        <f t="shared" si="112"/>
        <v>12</v>
      </c>
      <c r="C822" s="101" t="s">
        <v>839</v>
      </c>
      <c r="X822" s="210">
        <v>57</v>
      </c>
      <c r="BA822" s="197">
        <f t="shared" si="108"/>
        <v>28.5</v>
      </c>
      <c r="BC822" s="125"/>
      <c r="BD822" s="57">
        <f t="shared" si="111"/>
        <v>0</v>
      </c>
      <c r="BE822" s="217">
        <f t="shared" si="109"/>
        <v>57</v>
      </c>
      <c r="BF822" s="217">
        <f t="shared" si="110"/>
        <v>28.5</v>
      </c>
    </row>
    <row r="823" spans="1:58" x14ac:dyDescent="0.3">
      <c r="A823" s="6">
        <f t="shared" si="112"/>
        <v>13</v>
      </c>
      <c r="C823" s="101" t="s">
        <v>840</v>
      </c>
      <c r="X823" s="210">
        <v>111</v>
      </c>
      <c r="BA823" s="197">
        <f t="shared" si="108"/>
        <v>55.5</v>
      </c>
      <c r="BC823" s="125"/>
      <c r="BD823" s="57">
        <f t="shared" si="111"/>
        <v>0</v>
      </c>
      <c r="BE823" s="217">
        <f t="shared" si="109"/>
        <v>111</v>
      </c>
      <c r="BF823" s="217">
        <f t="shared" si="110"/>
        <v>55.5</v>
      </c>
    </row>
    <row r="824" spans="1:58" x14ac:dyDescent="0.3">
      <c r="A824" s="6">
        <f t="shared" si="112"/>
        <v>14</v>
      </c>
      <c r="C824" s="101" t="s">
        <v>841</v>
      </c>
      <c r="X824" s="210">
        <v>196</v>
      </c>
      <c r="BA824" s="197">
        <f t="shared" si="108"/>
        <v>98</v>
      </c>
      <c r="BC824" s="125"/>
      <c r="BD824" s="57">
        <f t="shared" si="111"/>
        <v>0</v>
      </c>
      <c r="BE824" s="217">
        <f t="shared" si="109"/>
        <v>196</v>
      </c>
      <c r="BF824" s="217">
        <f t="shared" si="110"/>
        <v>98</v>
      </c>
    </row>
    <row r="825" spans="1:58" x14ac:dyDescent="0.3">
      <c r="A825" s="6">
        <f t="shared" si="112"/>
        <v>15</v>
      </c>
      <c r="C825" s="102" t="s">
        <v>842</v>
      </c>
      <c r="D825" s="10"/>
      <c r="E825" s="10"/>
      <c r="F825" s="108"/>
      <c r="G825" s="72"/>
      <c r="H825" s="72"/>
      <c r="I825" s="10"/>
      <c r="J825" s="108"/>
      <c r="K825" s="72"/>
      <c r="L825" s="72"/>
      <c r="M825" s="72"/>
      <c r="N825" s="72"/>
      <c r="O825" s="72"/>
      <c r="P825" s="72"/>
      <c r="Q825" s="72"/>
      <c r="R825" s="72"/>
      <c r="S825" s="72"/>
      <c r="T825" s="72"/>
      <c r="U825" s="72"/>
      <c r="V825" s="72"/>
      <c r="W825" s="72"/>
      <c r="X825" s="210">
        <v>177</v>
      </c>
      <c r="BA825" s="197">
        <f t="shared" si="108"/>
        <v>88.5</v>
      </c>
      <c r="BC825" s="125"/>
      <c r="BD825" s="57">
        <f t="shared" si="111"/>
        <v>0</v>
      </c>
      <c r="BE825" s="217">
        <f t="shared" si="109"/>
        <v>177</v>
      </c>
      <c r="BF825" s="217">
        <f t="shared" si="110"/>
        <v>88.5</v>
      </c>
    </row>
    <row r="826" spans="1:58" x14ac:dyDescent="0.3">
      <c r="A826" s="6">
        <f t="shared" si="112"/>
        <v>16</v>
      </c>
      <c r="C826" s="101" t="s">
        <v>843</v>
      </c>
      <c r="X826" s="210">
        <v>746</v>
      </c>
      <c r="BA826" s="197">
        <f t="shared" si="108"/>
        <v>373</v>
      </c>
      <c r="BC826" s="125"/>
      <c r="BE826" s="217">
        <f t="shared" si="109"/>
        <v>746</v>
      </c>
      <c r="BF826" s="217">
        <f t="shared" si="110"/>
        <v>373</v>
      </c>
    </row>
    <row r="827" spans="1:58" x14ac:dyDescent="0.3">
      <c r="A827" s="6">
        <f t="shared" si="112"/>
        <v>17</v>
      </c>
      <c r="C827" s="101" t="s">
        <v>844</v>
      </c>
      <c r="X827" s="210">
        <v>1358</v>
      </c>
      <c r="BA827" s="197">
        <f t="shared" si="108"/>
        <v>679</v>
      </c>
      <c r="BC827" s="125"/>
      <c r="BE827" s="217">
        <f t="shared" si="109"/>
        <v>1358</v>
      </c>
      <c r="BF827" s="217">
        <f t="shared" si="110"/>
        <v>679</v>
      </c>
    </row>
    <row r="828" spans="1:58" x14ac:dyDescent="0.3">
      <c r="A828" s="6">
        <f t="shared" si="112"/>
        <v>18</v>
      </c>
      <c r="C828" s="101" t="s">
        <v>845</v>
      </c>
      <c r="X828" s="210">
        <v>293</v>
      </c>
      <c r="BA828" s="197">
        <f t="shared" si="108"/>
        <v>146.5</v>
      </c>
      <c r="BC828" s="125"/>
      <c r="BE828" s="217">
        <f t="shared" si="109"/>
        <v>293</v>
      </c>
      <c r="BF828" s="217">
        <f t="shared" si="110"/>
        <v>146.5</v>
      </c>
    </row>
    <row r="829" spans="1:58" x14ac:dyDescent="0.3">
      <c r="A829" s="6">
        <f t="shared" si="112"/>
        <v>19</v>
      </c>
      <c r="C829" s="101" t="s">
        <v>846</v>
      </c>
      <c r="X829" s="210">
        <v>459</v>
      </c>
      <c r="BA829" s="197">
        <f t="shared" si="108"/>
        <v>229.5</v>
      </c>
      <c r="BC829" s="125"/>
      <c r="BE829" s="217">
        <f t="shared" si="109"/>
        <v>459</v>
      </c>
      <c r="BF829" s="217">
        <f t="shared" si="110"/>
        <v>229.5</v>
      </c>
    </row>
    <row r="830" spans="1:58" x14ac:dyDescent="0.3">
      <c r="A830" s="6">
        <f t="shared" si="112"/>
        <v>20</v>
      </c>
      <c r="C830" s="103" t="s">
        <v>847</v>
      </c>
      <c r="W830" s="22"/>
      <c r="X830" s="211">
        <v>61</v>
      </c>
      <c r="BA830" s="197">
        <f t="shared" si="108"/>
        <v>30.5</v>
      </c>
      <c r="BE830" s="217">
        <f t="shared" si="109"/>
        <v>61</v>
      </c>
      <c r="BF830" s="217">
        <f t="shared" si="110"/>
        <v>30.5</v>
      </c>
    </row>
    <row r="831" spans="1:58" x14ac:dyDescent="0.3">
      <c r="A831" s="6">
        <f t="shared" si="112"/>
        <v>21</v>
      </c>
      <c r="C831" s="63" t="s">
        <v>848</v>
      </c>
      <c r="X831" s="207">
        <v>200</v>
      </c>
      <c r="BA831" s="197">
        <f t="shared" si="108"/>
        <v>100</v>
      </c>
      <c r="BE831" s="217">
        <f t="shared" si="109"/>
        <v>200</v>
      </c>
      <c r="BF831" s="217">
        <f t="shared" si="110"/>
        <v>100</v>
      </c>
    </row>
    <row r="832" spans="1:58" x14ac:dyDescent="0.3">
      <c r="A832" s="6">
        <f t="shared" si="112"/>
        <v>22</v>
      </c>
      <c r="C832" s="63" t="s">
        <v>849</v>
      </c>
      <c r="X832" s="207">
        <v>300</v>
      </c>
      <c r="BA832" s="197">
        <f t="shared" si="108"/>
        <v>150</v>
      </c>
      <c r="BE832" s="217">
        <f t="shared" si="109"/>
        <v>300</v>
      </c>
      <c r="BF832" s="217">
        <f t="shared" si="110"/>
        <v>150</v>
      </c>
    </row>
    <row r="833" spans="1:58" x14ac:dyDescent="0.3">
      <c r="A833" s="6">
        <f t="shared" si="112"/>
        <v>23</v>
      </c>
      <c r="C833" s="44" t="s">
        <v>834</v>
      </c>
      <c r="X833" s="207">
        <v>320</v>
      </c>
      <c r="BA833" s="197">
        <f t="shared" si="108"/>
        <v>160</v>
      </c>
      <c r="BE833" s="217">
        <f t="shared" si="109"/>
        <v>320</v>
      </c>
      <c r="BF833" s="217">
        <f t="shared" si="110"/>
        <v>160</v>
      </c>
    </row>
    <row r="834" spans="1:58" x14ac:dyDescent="0.3">
      <c r="A834" s="6">
        <f t="shared" si="112"/>
        <v>24</v>
      </c>
      <c r="C834" s="43" t="s">
        <v>850</v>
      </c>
      <c r="W834" s="22"/>
      <c r="X834" s="212">
        <v>9900</v>
      </c>
      <c r="BA834" s="197">
        <f t="shared" si="108"/>
        <v>4950</v>
      </c>
      <c r="BE834" s="217">
        <f t="shared" si="109"/>
        <v>9900</v>
      </c>
      <c r="BF834" s="217">
        <f t="shared" si="110"/>
        <v>4950</v>
      </c>
    </row>
    <row r="835" spans="1:58" x14ac:dyDescent="0.3">
      <c r="A835" s="6">
        <f t="shared" si="112"/>
        <v>25</v>
      </c>
      <c r="B835" s="90"/>
      <c r="C835" s="99" t="s">
        <v>851</v>
      </c>
      <c r="W835" s="90">
        <v>43435</v>
      </c>
      <c r="X835" s="209">
        <v>6300</v>
      </c>
      <c r="AZ835" s="48"/>
      <c r="BA835" s="197">
        <f t="shared" si="108"/>
        <v>3150</v>
      </c>
      <c r="BB835" s="7">
        <f>AZ835/2/12*1</f>
        <v>0</v>
      </c>
      <c r="BE835" s="217">
        <f t="shared" si="109"/>
        <v>6300</v>
      </c>
      <c r="BF835" s="217">
        <f t="shared" si="110"/>
        <v>3150</v>
      </c>
    </row>
    <row r="836" spans="1:58" x14ac:dyDescent="0.3">
      <c r="A836" s="6">
        <f t="shared" si="112"/>
        <v>26</v>
      </c>
      <c r="B836" s="90"/>
      <c r="C836" s="44" t="s">
        <v>852</v>
      </c>
      <c r="W836" s="90">
        <v>43435</v>
      </c>
      <c r="X836" s="209">
        <v>3500</v>
      </c>
      <c r="AZ836" s="48"/>
      <c r="BA836" s="197">
        <f t="shared" si="108"/>
        <v>1750</v>
      </c>
      <c r="BB836" s="7">
        <f t="shared" ref="BB836:BB837" si="113">AZ836/2/12*1</f>
        <v>0</v>
      </c>
      <c r="BE836" s="217">
        <f t="shared" si="109"/>
        <v>3500</v>
      </c>
      <c r="BF836" s="217">
        <f t="shared" si="110"/>
        <v>1750</v>
      </c>
    </row>
    <row r="837" spans="1:58" x14ac:dyDescent="0.3">
      <c r="A837" s="6">
        <f t="shared" si="112"/>
        <v>27</v>
      </c>
      <c r="B837" s="90"/>
      <c r="C837" s="99" t="s">
        <v>853</v>
      </c>
      <c r="W837" s="90">
        <v>43435</v>
      </c>
      <c r="X837" s="209">
        <v>5250</v>
      </c>
      <c r="AZ837" s="48"/>
      <c r="BA837" s="197">
        <f t="shared" si="108"/>
        <v>2625</v>
      </c>
      <c r="BB837" s="7">
        <f t="shared" si="113"/>
        <v>0</v>
      </c>
      <c r="BE837" s="217">
        <f t="shared" si="109"/>
        <v>5250</v>
      </c>
      <c r="BF837" s="217">
        <f t="shared" si="110"/>
        <v>2625</v>
      </c>
    </row>
    <row r="838" spans="1:58" ht="31.2" x14ac:dyDescent="0.3">
      <c r="A838" s="6">
        <f t="shared" si="112"/>
        <v>28</v>
      </c>
      <c r="B838" s="90"/>
      <c r="C838" s="104" t="s">
        <v>854</v>
      </c>
      <c r="W838" s="90">
        <v>43405</v>
      </c>
      <c r="X838" s="209">
        <v>33900</v>
      </c>
      <c r="AZ838" s="48"/>
      <c r="BA838" s="197">
        <f t="shared" si="108"/>
        <v>16950</v>
      </c>
      <c r="BB838" s="7">
        <f>AZ838/2/12*2</f>
        <v>0</v>
      </c>
      <c r="BE838" s="217">
        <f t="shared" si="109"/>
        <v>33900</v>
      </c>
      <c r="BF838" s="217">
        <f t="shared" si="110"/>
        <v>16950</v>
      </c>
    </row>
    <row r="839" spans="1:58" x14ac:dyDescent="0.3">
      <c r="A839" s="6">
        <f t="shared" si="112"/>
        <v>29</v>
      </c>
      <c r="B839" s="178" t="s">
        <v>1188</v>
      </c>
      <c r="C839" s="179" t="s">
        <v>1190</v>
      </c>
      <c r="W839" s="90">
        <v>43466</v>
      </c>
      <c r="X839" s="180">
        <v>32500</v>
      </c>
      <c r="AZ839" s="180"/>
      <c r="BA839" s="197">
        <f t="shared" si="108"/>
        <v>16250</v>
      </c>
      <c r="BB839" s="7">
        <f>AZ839/2/12*12</f>
        <v>0</v>
      </c>
      <c r="BE839" s="217">
        <f t="shared" si="109"/>
        <v>32500</v>
      </c>
      <c r="BF839" s="217">
        <f t="shared" si="110"/>
        <v>16250</v>
      </c>
    </row>
    <row r="840" spans="1:58" x14ac:dyDescent="0.3">
      <c r="A840" s="6">
        <f t="shared" si="112"/>
        <v>30</v>
      </c>
      <c r="B840" s="178" t="s">
        <v>1189</v>
      </c>
      <c r="C840" s="179" t="s">
        <v>1191</v>
      </c>
      <c r="W840" s="90">
        <v>43466</v>
      </c>
      <c r="X840" s="180">
        <v>14000</v>
      </c>
      <c r="AZ840" s="180"/>
      <c r="BA840" s="197">
        <f t="shared" si="108"/>
        <v>7000</v>
      </c>
      <c r="BB840" s="7">
        <f>AZ840/2/12*12</f>
        <v>0</v>
      </c>
      <c r="BE840" s="217">
        <f t="shared" si="109"/>
        <v>14000</v>
      </c>
      <c r="BF840" s="217">
        <f t="shared" si="110"/>
        <v>7000</v>
      </c>
    </row>
    <row r="841" spans="1:58" s="224" customFormat="1" ht="18.600000000000001" thickBot="1" x14ac:dyDescent="0.4">
      <c r="A841" s="225"/>
      <c r="B841" s="226"/>
      <c r="C841" s="227" t="s">
        <v>47</v>
      </c>
      <c r="D841" s="228"/>
      <c r="E841" s="226"/>
      <c r="F841" s="229"/>
      <c r="G841" s="176"/>
      <c r="H841" s="176"/>
      <c r="I841" s="226"/>
      <c r="J841" s="229"/>
      <c r="K841" s="176"/>
      <c r="L841" s="176"/>
      <c r="M841" s="226"/>
      <c r="N841" s="229"/>
      <c r="O841" s="176"/>
      <c r="P841" s="176"/>
      <c r="Q841" s="226"/>
      <c r="R841" s="229"/>
      <c r="S841" s="176"/>
      <c r="T841" s="176"/>
      <c r="U841" s="226"/>
      <c r="V841" s="229"/>
      <c r="W841" s="229"/>
      <c r="X841" s="176">
        <f>SUM(X811:X840)</f>
        <v>135161.24</v>
      </c>
      <c r="Y841" s="176">
        <f t="shared" ref="Y841:AY841" si="114">SUM(Y826:Y838)</f>
        <v>0</v>
      </c>
      <c r="Z841" s="176">
        <f t="shared" si="114"/>
        <v>0</v>
      </c>
      <c r="AA841" s="176">
        <f t="shared" si="114"/>
        <v>0</v>
      </c>
      <c r="AB841" s="176">
        <f t="shared" si="114"/>
        <v>0</v>
      </c>
      <c r="AC841" s="176">
        <f t="shared" si="114"/>
        <v>0</v>
      </c>
      <c r="AD841" s="176">
        <f t="shared" si="114"/>
        <v>0</v>
      </c>
      <c r="AE841" s="176">
        <f t="shared" si="114"/>
        <v>0</v>
      </c>
      <c r="AF841" s="176">
        <f t="shared" si="114"/>
        <v>0</v>
      </c>
      <c r="AG841" s="176">
        <f t="shared" si="114"/>
        <v>0</v>
      </c>
      <c r="AH841" s="176">
        <f t="shared" si="114"/>
        <v>0</v>
      </c>
      <c r="AI841" s="176">
        <f t="shared" si="114"/>
        <v>0</v>
      </c>
      <c r="AJ841" s="176">
        <f t="shared" si="114"/>
        <v>0</v>
      </c>
      <c r="AK841" s="176">
        <f t="shared" si="114"/>
        <v>0</v>
      </c>
      <c r="AL841" s="176">
        <f t="shared" si="114"/>
        <v>0</v>
      </c>
      <c r="AM841" s="176">
        <f t="shared" si="114"/>
        <v>0</v>
      </c>
      <c r="AN841" s="176">
        <f t="shared" si="114"/>
        <v>0</v>
      </c>
      <c r="AO841" s="176">
        <f t="shared" si="114"/>
        <v>0</v>
      </c>
      <c r="AP841" s="176">
        <f t="shared" si="114"/>
        <v>0</v>
      </c>
      <c r="AQ841" s="176">
        <f t="shared" si="114"/>
        <v>0</v>
      </c>
      <c r="AR841" s="176">
        <f t="shared" si="114"/>
        <v>0</v>
      </c>
      <c r="AS841" s="176">
        <f t="shared" si="114"/>
        <v>0</v>
      </c>
      <c r="AT841" s="176">
        <f t="shared" si="114"/>
        <v>0</v>
      </c>
      <c r="AU841" s="176">
        <f t="shared" si="114"/>
        <v>0</v>
      </c>
      <c r="AV841" s="176">
        <f t="shared" si="114"/>
        <v>0</v>
      </c>
      <c r="AW841" s="176">
        <f t="shared" si="114"/>
        <v>0</v>
      </c>
      <c r="AX841" s="176">
        <f t="shared" si="114"/>
        <v>0</v>
      </c>
      <c r="AY841" s="176">
        <f t="shared" si="114"/>
        <v>0</v>
      </c>
      <c r="AZ841" s="176">
        <f t="shared" ref="AZ841:BF841" si="115">SUM(AZ811:AZ840)</f>
        <v>0</v>
      </c>
      <c r="BA841" s="176">
        <f t="shared" si="115"/>
        <v>67580.62</v>
      </c>
      <c r="BB841" s="176">
        <f t="shared" si="115"/>
        <v>0</v>
      </c>
      <c r="BC841" s="230">
        <f t="shared" si="115"/>
        <v>1561.24</v>
      </c>
      <c r="BD841" s="176">
        <f t="shared" si="115"/>
        <v>780.62</v>
      </c>
      <c r="BE841" s="176">
        <f t="shared" si="115"/>
        <v>133600</v>
      </c>
      <c r="BF841" s="176">
        <f t="shared" si="115"/>
        <v>66800</v>
      </c>
    </row>
    <row r="842" spans="1:58" ht="31.8" thickBot="1" x14ac:dyDescent="0.35">
      <c r="A842" s="6">
        <v>1</v>
      </c>
      <c r="B842" s="107" t="s">
        <v>856</v>
      </c>
      <c r="C842" s="50" t="s">
        <v>857</v>
      </c>
      <c r="W842" s="22"/>
      <c r="X842" s="213">
        <v>1560</v>
      </c>
      <c r="BA842" s="197">
        <f t="shared" ref="BA842" si="116">X842/2</f>
        <v>780</v>
      </c>
      <c r="BB842" s="7">
        <f t="shared" ref="BB842" si="117">AZ842/2/12*1</f>
        <v>0</v>
      </c>
      <c r="BE842" s="217">
        <f>X842-BC842+AZ842</f>
        <v>1560</v>
      </c>
      <c r="BF842" s="217">
        <f t="shared" ref="BF842" si="118">BE842/2</f>
        <v>780</v>
      </c>
    </row>
    <row r="843" spans="1:58" s="224" customFormat="1" ht="18.600000000000001" thickBot="1" x14ac:dyDescent="0.4">
      <c r="A843" s="219">
        <v>1</v>
      </c>
      <c r="B843" s="220"/>
      <c r="C843" s="221" t="s">
        <v>858</v>
      </c>
      <c r="D843" s="222"/>
      <c r="E843" s="220"/>
      <c r="F843" s="223"/>
      <c r="G843" s="126"/>
      <c r="H843" s="126"/>
      <c r="I843" s="220"/>
      <c r="J843" s="223"/>
      <c r="K843" s="126"/>
      <c r="L843" s="126"/>
      <c r="M843" s="220"/>
      <c r="N843" s="223"/>
      <c r="O843" s="126"/>
      <c r="P843" s="126"/>
      <c r="Q843" s="220"/>
      <c r="R843" s="223"/>
      <c r="S843" s="126"/>
      <c r="T843" s="126"/>
      <c r="U843" s="220"/>
      <c r="V843" s="223"/>
      <c r="W843" s="223"/>
      <c r="X843" s="126">
        <f>SUM(X842:X842)</f>
        <v>1560</v>
      </c>
      <c r="Y843" s="126">
        <f t="shared" ref="Y843:AY843" si="119">SUM(Y826:Y842)</f>
        <v>0</v>
      </c>
      <c r="Z843" s="126">
        <f t="shared" si="119"/>
        <v>0</v>
      </c>
      <c r="AA843" s="126">
        <f t="shared" si="119"/>
        <v>0</v>
      </c>
      <c r="AB843" s="126">
        <f t="shared" si="119"/>
        <v>0</v>
      </c>
      <c r="AC843" s="126">
        <f t="shared" si="119"/>
        <v>0</v>
      </c>
      <c r="AD843" s="126">
        <f t="shared" si="119"/>
        <v>0</v>
      </c>
      <c r="AE843" s="126">
        <f t="shared" si="119"/>
        <v>0</v>
      </c>
      <c r="AF843" s="126">
        <f t="shared" si="119"/>
        <v>0</v>
      </c>
      <c r="AG843" s="126">
        <f t="shared" si="119"/>
        <v>0</v>
      </c>
      <c r="AH843" s="126">
        <f t="shared" si="119"/>
        <v>0</v>
      </c>
      <c r="AI843" s="126">
        <f t="shared" si="119"/>
        <v>0</v>
      </c>
      <c r="AJ843" s="126">
        <f t="shared" si="119"/>
        <v>0</v>
      </c>
      <c r="AK843" s="126">
        <f t="shared" si="119"/>
        <v>0</v>
      </c>
      <c r="AL843" s="126">
        <f t="shared" si="119"/>
        <v>0</v>
      </c>
      <c r="AM843" s="126">
        <f t="shared" si="119"/>
        <v>0</v>
      </c>
      <c r="AN843" s="126">
        <f t="shared" si="119"/>
        <v>0</v>
      </c>
      <c r="AO843" s="126">
        <f t="shared" si="119"/>
        <v>0</v>
      </c>
      <c r="AP843" s="126">
        <f t="shared" si="119"/>
        <v>0</v>
      </c>
      <c r="AQ843" s="126">
        <f t="shared" si="119"/>
        <v>0</v>
      </c>
      <c r="AR843" s="126">
        <f t="shared" si="119"/>
        <v>0</v>
      </c>
      <c r="AS843" s="126">
        <f t="shared" si="119"/>
        <v>0</v>
      </c>
      <c r="AT843" s="126">
        <f t="shared" si="119"/>
        <v>0</v>
      </c>
      <c r="AU843" s="126">
        <f t="shared" si="119"/>
        <v>0</v>
      </c>
      <c r="AV843" s="126">
        <f t="shared" si="119"/>
        <v>0</v>
      </c>
      <c r="AW843" s="126">
        <f t="shared" si="119"/>
        <v>0</v>
      </c>
      <c r="AX843" s="126">
        <f t="shared" si="119"/>
        <v>0</v>
      </c>
      <c r="AY843" s="126">
        <f t="shared" si="119"/>
        <v>0</v>
      </c>
      <c r="AZ843" s="126">
        <f t="shared" ref="AZ843:BF843" si="120">SUM(AZ842:AZ842)</f>
        <v>0</v>
      </c>
      <c r="BA843" s="126">
        <f t="shared" si="120"/>
        <v>780</v>
      </c>
      <c r="BB843" s="126">
        <f t="shared" si="120"/>
        <v>0</v>
      </c>
      <c r="BC843" s="126">
        <f t="shared" si="120"/>
        <v>0</v>
      </c>
      <c r="BD843" s="126">
        <f t="shared" si="120"/>
        <v>0</v>
      </c>
      <c r="BE843" s="126">
        <f t="shared" si="120"/>
        <v>1560</v>
      </c>
      <c r="BF843" s="126">
        <f t="shared" si="120"/>
        <v>780</v>
      </c>
    </row>
    <row r="846" spans="1:58" x14ac:dyDescent="0.3">
      <c r="X846" s="197">
        <f>X89+X810+X841+X843</f>
        <v>1845071.5499999998</v>
      </c>
      <c r="AZ846" s="7">
        <f t="shared" ref="AZ846:BF846" si="121">AZ89+AZ810+AZ841+AZ843</f>
        <v>0</v>
      </c>
      <c r="BA846" s="197">
        <f t="shared" si="121"/>
        <v>922534.7699999999</v>
      </c>
      <c r="BB846" s="7">
        <f t="shared" si="121"/>
        <v>0</v>
      </c>
      <c r="BC846" s="243">
        <f t="shared" si="121"/>
        <v>12703.720000000001</v>
      </c>
      <c r="BD846" s="7">
        <f t="shared" si="121"/>
        <v>6351.8600000000006</v>
      </c>
      <c r="BE846" s="218">
        <f t="shared" si="121"/>
        <v>1832367.8299999998</v>
      </c>
      <c r="BF846" s="218">
        <f t="shared" si="121"/>
        <v>916183.91499999992</v>
      </c>
    </row>
    <row r="847" spans="1:58" s="28" customFormat="1" x14ac:dyDescent="0.3">
      <c r="A847" s="25"/>
      <c r="C847" s="254"/>
      <c r="D847" s="25"/>
      <c r="E847" s="25"/>
      <c r="F847" s="27"/>
      <c r="I847" s="25"/>
      <c r="J847" s="27"/>
      <c r="X847" s="258"/>
      <c r="BA847" s="258"/>
      <c r="BC847" s="259"/>
      <c r="BE847" s="260"/>
      <c r="BF847" s="260"/>
    </row>
    <row r="848" spans="1:58" s="265" customFormat="1" x14ac:dyDescent="0.3">
      <c r="A848" s="264"/>
      <c r="C848" s="266"/>
      <c r="D848" s="264"/>
      <c r="E848" s="264"/>
      <c r="F848" s="267"/>
      <c r="I848" s="264"/>
      <c r="J848" s="267"/>
      <c r="BC848" s="268"/>
    </row>
    <row r="849" spans="1:58" s="265" customFormat="1" x14ac:dyDescent="0.3">
      <c r="A849" s="264"/>
      <c r="C849" s="266"/>
      <c r="D849" s="264"/>
      <c r="E849" s="264"/>
      <c r="F849" s="267"/>
      <c r="I849" s="264"/>
      <c r="J849" s="267"/>
      <c r="BC849" s="268"/>
    </row>
    <row r="850" spans="1:58" s="265" customFormat="1" x14ac:dyDescent="0.3">
      <c r="A850" s="264"/>
      <c r="C850" s="266"/>
      <c r="D850" s="264"/>
      <c r="E850" s="264"/>
      <c r="F850" s="267"/>
      <c r="I850" s="264"/>
      <c r="J850" s="267"/>
      <c r="BC850" s="268"/>
    </row>
    <row r="851" spans="1:58" s="247" customFormat="1" x14ac:dyDescent="0.3">
      <c r="A851" s="246"/>
      <c r="C851" s="248" t="s">
        <v>1200</v>
      </c>
      <c r="D851" s="246"/>
      <c r="E851" s="246"/>
      <c r="F851" s="246"/>
      <c r="G851" s="249"/>
      <c r="L851" s="246"/>
      <c r="M851" s="249"/>
      <c r="S851" s="250"/>
      <c r="AY851" s="247" t="s">
        <v>1201</v>
      </c>
      <c r="BC851" s="247" t="s">
        <v>1201</v>
      </c>
    </row>
    <row r="852" spans="1:58" s="265" customFormat="1" x14ac:dyDescent="0.3">
      <c r="A852" s="264"/>
      <c r="C852" s="266"/>
      <c r="D852" s="264"/>
      <c r="E852" s="264"/>
      <c r="F852" s="267"/>
      <c r="I852" s="264"/>
      <c r="J852" s="267"/>
      <c r="BC852" s="268"/>
    </row>
    <row r="853" spans="1:58" s="265" customFormat="1" x14ac:dyDescent="0.3">
      <c r="A853" s="264"/>
      <c r="C853" s="266"/>
      <c r="D853" s="264"/>
      <c r="E853" s="264"/>
      <c r="F853" s="267"/>
      <c r="I853" s="264"/>
      <c r="J853" s="267"/>
      <c r="BC853" s="268"/>
    </row>
    <row r="854" spans="1:58" s="265" customFormat="1" x14ac:dyDescent="0.3">
      <c r="A854" s="264"/>
      <c r="C854" s="266"/>
      <c r="D854" s="264"/>
      <c r="E854" s="264"/>
      <c r="F854" s="267"/>
      <c r="I854" s="264"/>
      <c r="J854" s="267"/>
      <c r="BC854" s="268"/>
    </row>
    <row r="855" spans="1:58" s="265" customFormat="1" x14ac:dyDescent="0.3">
      <c r="A855" s="264"/>
      <c r="C855" s="266"/>
      <c r="D855" s="264"/>
      <c r="E855" s="264"/>
      <c r="F855" s="267"/>
      <c r="I855" s="264"/>
      <c r="J855" s="267"/>
      <c r="BC855" s="268"/>
    </row>
    <row r="856" spans="1:58" s="265" customFormat="1" x14ac:dyDescent="0.3">
      <c r="A856" s="264"/>
      <c r="C856" s="266"/>
      <c r="D856" s="264"/>
      <c r="E856" s="264"/>
      <c r="F856" s="267"/>
      <c r="I856" s="264"/>
      <c r="J856" s="267"/>
      <c r="BC856" s="268"/>
    </row>
    <row r="857" spans="1:58" s="265" customFormat="1" x14ac:dyDescent="0.3">
      <c r="A857" s="264"/>
      <c r="C857" s="266"/>
      <c r="D857" s="264"/>
      <c r="E857" s="264"/>
      <c r="F857" s="267"/>
      <c r="I857" s="264"/>
      <c r="J857" s="267"/>
      <c r="BC857" s="268"/>
    </row>
    <row r="858" spans="1:58" s="22" customFormat="1" x14ac:dyDescent="0.3">
      <c r="A858" s="18"/>
      <c r="C858" s="255"/>
      <c r="D858" s="18"/>
      <c r="E858" s="18"/>
      <c r="F858" s="20"/>
      <c r="I858" s="18"/>
      <c r="J858" s="20"/>
      <c r="X858" s="261"/>
      <c r="BA858" s="261"/>
      <c r="BC858" s="262"/>
      <c r="BE858" s="263"/>
      <c r="BF858" s="263"/>
    </row>
  </sheetData>
  <mergeCells count="67">
    <mergeCell ref="BB1:BD2"/>
    <mergeCell ref="BE8:BE10"/>
    <mergeCell ref="BF8:BF10"/>
    <mergeCell ref="E9:E10"/>
    <mergeCell ref="F9:F10"/>
    <mergeCell ref="I9:I10"/>
    <mergeCell ref="J9:J10"/>
    <mergeCell ref="M9:M10"/>
    <mergeCell ref="N9:N10"/>
    <mergeCell ref="Q9:Q10"/>
    <mergeCell ref="R9:R10"/>
    <mergeCell ref="AK8:AL8"/>
    <mergeCell ref="AZ8:AZ10"/>
    <mergeCell ref="BA8:BA10"/>
    <mergeCell ref="BB8:BB10"/>
    <mergeCell ref="BC8:BC10"/>
    <mergeCell ref="BD8:BD10"/>
    <mergeCell ref="AK9:AK10"/>
    <mergeCell ref="AL9:AL10"/>
    <mergeCell ref="AC8:AD8"/>
    <mergeCell ref="AE8:AE10"/>
    <mergeCell ref="AF8:AF10"/>
    <mergeCell ref="AG8:AH8"/>
    <mergeCell ref="AI8:AI10"/>
    <mergeCell ref="AJ8:AJ10"/>
    <mergeCell ref="AC9:AC10"/>
    <mergeCell ref="AD9:AD10"/>
    <mergeCell ref="AG9:AG10"/>
    <mergeCell ref="AH9:AH10"/>
    <mergeCell ref="Y7:Z7"/>
    <mergeCell ref="AC7:AD7"/>
    <mergeCell ref="AG7:AH7"/>
    <mergeCell ref="AB8:AB10"/>
    <mergeCell ref="U9:U10"/>
    <mergeCell ref="V9:V10"/>
    <mergeCell ref="Y9:Y10"/>
    <mergeCell ref="Z9:Z10"/>
    <mergeCell ref="U8:V8"/>
    <mergeCell ref="X8:X10"/>
    <mergeCell ref="Y8:Z8"/>
    <mergeCell ref="AA8:AA10"/>
    <mergeCell ref="H8:H10"/>
    <mergeCell ref="I8:J8"/>
    <mergeCell ref="K8:K10"/>
    <mergeCell ref="S8:S10"/>
    <mergeCell ref="W7:W10"/>
    <mergeCell ref="T8:T10"/>
    <mergeCell ref="L8:L10"/>
    <mergeCell ref="M8:N8"/>
    <mergeCell ref="O8:O10"/>
    <mergeCell ref="P8:P10"/>
    <mergeCell ref="Q8:R8"/>
    <mergeCell ref="BB3:BD3"/>
    <mergeCell ref="B5:BB5"/>
    <mergeCell ref="A6:BF6"/>
    <mergeCell ref="A7:A10"/>
    <mergeCell ref="B7:B10"/>
    <mergeCell ref="C7:C10"/>
    <mergeCell ref="D7:D10"/>
    <mergeCell ref="E7:F7"/>
    <mergeCell ref="I7:J7"/>
    <mergeCell ref="M7:N7"/>
    <mergeCell ref="Q7:R7"/>
    <mergeCell ref="U7:V7"/>
    <mergeCell ref="AK7:AL7"/>
    <mergeCell ref="E8:F8"/>
    <mergeCell ref="G8:G10"/>
  </mergeCells>
  <printOptions horizontalCentered="1"/>
  <pageMargins left="0" right="0" top="0" bottom="0" header="0" footer="0"/>
  <pageSetup paperSize="9" scale="64" fitToHeight="2" orientation="landscape" r:id="rId1"/>
  <rowBreaks count="21" manualBreakCount="21">
    <brk id="52" max="57" man="1"/>
    <brk id="94" max="57" man="1"/>
    <brk id="135" max="57" man="1"/>
    <brk id="173" max="57" man="1"/>
    <brk id="209" max="57" man="1"/>
    <brk id="247" max="57" man="1"/>
    <brk id="283" max="57" man="1"/>
    <brk id="324" max="57" man="1"/>
    <brk id="364" max="57" man="1"/>
    <brk id="404" max="57" man="1"/>
    <brk id="444" max="57" man="1"/>
    <brk id="484" max="57" man="1"/>
    <brk id="524" max="57" man="1"/>
    <brk id="564" max="57" man="1"/>
    <brk id="604" max="57" man="1"/>
    <brk id="644" max="57" man="1"/>
    <brk id="684" max="57" man="1"/>
    <brk id="722" max="57" man="1"/>
    <brk id="764" max="57" man="1"/>
    <brk id="803" max="57" man="1"/>
    <brk id="841" max="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износ 113-114 2020р</vt:lpstr>
      <vt:lpstr>' износ 113-114 2020р'!Заголовки_для_печати</vt:lpstr>
      <vt:lpstr>' износ 113-114 2020р'!Область_печати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Bezuhla</dc:creator>
  <cp:lastModifiedBy>Admin</cp:lastModifiedBy>
  <cp:lastPrinted>2020-12-24T13:58:22Z</cp:lastPrinted>
  <dcterms:created xsi:type="dcterms:W3CDTF">2016-01-22T18:05:21Z</dcterms:created>
  <dcterms:modified xsi:type="dcterms:W3CDTF">2020-12-24T20:29:36Z</dcterms:modified>
</cp:coreProperties>
</file>