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кономика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<sst xmlns="http://schemas.openxmlformats.org/spreadsheetml/2006/main" count="52" uniqueCount="45">
  <si>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Найменування видатків</t>
  </si>
  <si>
    <t xml:space="preserve"> </t>
  </si>
  <si>
    <t>Загальний фонд</t>
  </si>
  <si>
    <t>Спеціальний фонд</t>
  </si>
  <si>
    <t>%   виконан-ня</t>
  </si>
  <si>
    <t xml:space="preserve">В С Ь О Г О </t>
  </si>
  <si>
    <t>РАЗОМ</t>
  </si>
  <si>
    <t>Кошти, що передаються з загального фонду до бюджету розвитку</t>
  </si>
  <si>
    <t>КЕКВ</t>
  </si>
  <si>
    <t>Оплата праці працівників бюджетних установ</t>
  </si>
  <si>
    <t>Нарахування на заробітну плату</t>
  </si>
  <si>
    <t>Придбання товарів і послуг</t>
  </si>
  <si>
    <t>Предмети,матеріали,обладнання та інвентар,у т.ч.м"який інвентар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</si>
  <si>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</si>
  <si>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</si>
  <si>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</si>
  <si>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</si>
  <si>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</si>
  <si>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</si>
  <si>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</si>
  <si>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</si>
  <si>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</si>
  <si>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</si>
  <si>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</si>
  <si>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енергоносіїв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</si>
  <si>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</si>
  <si>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</si>
  <si>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Субсидії та поточні трансферти підприємствам </t>
  </si>
  <si>
    <t xml:space="preserve">Поточні трансферти органам державного управління інших рівнів </t>
  </si>
  <si>
    <t>Поточні трансферти населенню</t>
  </si>
  <si>
    <t>Придбання обладнання і предметів довгострокового користування</t>
  </si>
  <si>
    <t>Разом видатків</t>
  </si>
  <si>
    <t>до рішення районної ради</t>
  </si>
  <si>
    <t>Додаток  № 3</t>
  </si>
  <si>
    <t xml:space="preserve">від                  № </t>
  </si>
  <si>
    <t>Нерозподілені видатки</t>
  </si>
  <si>
    <t>Капітальні трансферти органам державного управління інших рівнів</t>
  </si>
  <si>
    <t>Капітальне будівництво (придбання) інших об"єктів</t>
  </si>
  <si>
    <t>Капітальний ремонт інших об"єктів</t>
  </si>
  <si>
    <t xml:space="preserve">Затверджено  з урахуванням змін </t>
  </si>
  <si>
    <t>Виконання</t>
  </si>
  <si>
    <t>Капітальні трансферти підприємствам (установам, організаціям)</t>
  </si>
  <si>
    <t>Реконструкція та реставрація інших об'єктів</t>
  </si>
  <si>
    <t>Капітальні трансферти населенню</t>
  </si>
  <si>
    <t>Виконання  районного бюджету за економічною класифікацією видатків за   І півріччя 2020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</si>
</sst>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wrapText="1"/>
    </xf>
    <xf numFmtId="0" fontId="1" fillId="0" borderId="10" xfId="0" applyFont="1" applyBorder="1" applyAlignment="1">
      <alignment/>
    </xf>
    <xf numFmtId="190" fontId="0" fillId="0" borderId="10" xfId="0" applyNumberFormat="1" applyBorder="1" applyAlignment="1">
      <alignment/>
    </xf>
    <xf numFmtId="190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190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190" fontId="0" fillId="0" borderId="10" xfId="0" applyNumberFormat="1" applyFill="1" applyBorder="1" applyAlignment="1">
      <alignment/>
    </xf>
    <xf numFmtId="190" fontId="0" fillId="0" borderId="10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90" fontId="1" fillId="33" borderId="10" xfId="0" applyNumberFormat="1" applyFont="1" applyFill="1" applyBorder="1" applyAlignment="1">
      <alignment/>
    </xf>
    <xf numFmtId="190" fontId="1" fillId="0" borderId="10" xfId="0" applyNumberFormat="1" applyFont="1" applyBorder="1" applyAlignment="1">
      <alignment/>
    </xf>
    <xf numFmtId="190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 shrinkToFit="1"/>
    </xf>
    <xf numFmtId="0" fontId="1" fillId="0" borderId="10" xfId="0" applyFont="1" applyFill="1" applyBorder="1" applyAlignment="1">
      <alignment wrapText="1"/>
    </xf>
    <xf numFmtId="190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90" fontId="0" fillId="0" borderId="10" xfId="0" applyNumberFormat="1" applyFont="1" applyFill="1" applyBorder="1" applyAlignment="1">
      <alignment/>
    </xf>
    <xf numFmtId="19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0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L70"/>
  <sheetViews>
    <sheetView tabSelected="1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9" sqref="G49"/>
    </sheetView>
  </sheetViews>
  <sheetFormatPr defaultColWidth="9.140625" defaultRowHeight="12.75"/>
  <cols>
    <col min="2" max="2" width="43.140625" style="0" customWidth="1"/>
    <col min="3" max="3" width="12.421875" style="0" customWidth="1"/>
    <col min="4" max="4" width="11.57421875" style="0" customWidth="1"/>
    <col min="5" max="5" width="9.57421875" style="0" customWidth="1"/>
    <col min="6" max="6" width="12.00390625" style="0" customWidth="1"/>
    <col min="7" max="7" width="10.140625" style="0" bestFit="1" customWidth="1"/>
    <col min="8" max="8" width="9.7109375" style="0" customWidth="1"/>
    <col min="9" max="9" width="12.140625" style="0" customWidth="1"/>
    <col min="10" max="10" width="10.140625" style="0" bestFit="1" customWidth="1"/>
  </cols>
  <sheetData>
    <row r="1" ht="12.75">
      <c r="I1" t="s">
        <v>33</v>
      </c>
    </row>
    <row r="2" ht="12.75">
      <c r="I2" t="s">
        <v>32</v>
      </c>
    </row>
    <row r="3" ht="12.75">
      <c r="I3" t="s">
        <v>34</v>
      </c>
    </row>
    <row r="5" spans="1:11" ht="12.75">
      <c r="A5" s="41" t="s">
        <v>44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2.75">
      <c r="A7" s="43" t="s">
        <v>8</v>
      </c>
      <c r="B7" s="39" t="s">
        <v>0</v>
      </c>
      <c r="C7" s="3" t="s">
        <v>1</v>
      </c>
      <c r="D7" s="4" t="s">
        <v>2</v>
      </c>
      <c r="E7" s="5"/>
      <c r="F7" s="3"/>
      <c r="G7" s="4" t="s">
        <v>3</v>
      </c>
      <c r="H7" s="5"/>
      <c r="I7" s="3"/>
      <c r="J7" s="4" t="s">
        <v>5</v>
      </c>
      <c r="K7" s="5"/>
    </row>
    <row r="8" spans="1:11" ht="51">
      <c r="A8" s="44"/>
      <c r="B8" s="40"/>
      <c r="C8" s="33" t="s">
        <v>39</v>
      </c>
      <c r="D8" s="32" t="s">
        <v>40</v>
      </c>
      <c r="E8" s="38" t="s">
        <v>4</v>
      </c>
      <c r="F8" s="33" t="s">
        <v>39</v>
      </c>
      <c r="G8" s="32" t="s">
        <v>40</v>
      </c>
      <c r="H8" s="38" t="s">
        <v>4</v>
      </c>
      <c r="I8" s="33" t="s">
        <v>39</v>
      </c>
      <c r="J8" s="32" t="s">
        <v>40</v>
      </c>
      <c r="K8" s="38" t="s">
        <v>4</v>
      </c>
    </row>
    <row r="9" spans="1:11" ht="12.75">
      <c r="A9" s="21">
        <v>2111</v>
      </c>
      <c r="B9" s="21" t="s">
        <v>9</v>
      </c>
      <c r="C9" s="23">
        <v>106155.1</v>
      </c>
      <c r="D9" s="23">
        <v>52343.9</v>
      </c>
      <c r="E9" s="22">
        <f aca="true" t="shared" si="0" ref="E9:E54">D9/C9%</f>
        <v>49.308888597910034</v>
      </c>
      <c r="F9" s="21">
        <v>8.5</v>
      </c>
      <c r="G9" s="23">
        <v>2.6</v>
      </c>
      <c r="H9" s="22">
        <f aca="true" t="shared" si="1" ref="H9:H31">G9/F9%</f>
        <v>30.588235294117645</v>
      </c>
      <c r="I9" s="24">
        <f>C9+F9</f>
        <v>106163.6</v>
      </c>
      <c r="J9" s="24">
        <f>D9+G9</f>
        <v>52346.5</v>
      </c>
      <c r="K9" s="22">
        <f>J9/I9%</f>
        <v>49.307389726799016</v>
      </c>
    </row>
    <row r="10" spans="1:11" ht="12.75" hidden="1">
      <c r="A10" s="21"/>
      <c r="B10" s="21"/>
      <c r="C10" s="21"/>
      <c r="D10" s="21"/>
      <c r="E10" s="22" t="e">
        <f t="shared" si="0"/>
        <v>#DIV/0!</v>
      </c>
      <c r="F10" s="21"/>
      <c r="G10" s="21"/>
      <c r="H10" s="22" t="e">
        <f t="shared" si="1"/>
        <v>#DIV/0!</v>
      </c>
      <c r="I10" s="20">
        <f aca="true" t="shared" si="2" ref="I10:I20">C10+F10</f>
        <v>0</v>
      </c>
      <c r="J10" s="17"/>
      <c r="K10" s="22"/>
    </row>
    <row r="11" spans="1:11" ht="12.75">
      <c r="A11" s="21">
        <v>2120</v>
      </c>
      <c r="B11" s="21" t="s">
        <v>10</v>
      </c>
      <c r="C11" s="23">
        <v>23319.9</v>
      </c>
      <c r="D11" s="23">
        <v>11257.7</v>
      </c>
      <c r="E11" s="22">
        <f t="shared" si="0"/>
        <v>48.27507836654531</v>
      </c>
      <c r="F11" s="36">
        <v>1.9</v>
      </c>
      <c r="G11" s="23">
        <v>0.6</v>
      </c>
      <c r="H11" s="22">
        <f t="shared" si="1"/>
        <v>31.57894736842105</v>
      </c>
      <c r="I11" s="24">
        <f t="shared" si="2"/>
        <v>23321.800000000003</v>
      </c>
      <c r="J11" s="24">
        <f aca="true" t="shared" si="3" ref="J11:J42">D11+G11</f>
        <v>11258.300000000001</v>
      </c>
      <c r="K11" s="22">
        <f aca="true" t="shared" si="4" ref="K11:K42">J11/I11%</f>
        <v>48.27371815211519</v>
      </c>
    </row>
    <row r="12" spans="1:12" ht="12.75">
      <c r="A12" s="21">
        <v>2200</v>
      </c>
      <c r="B12" s="21" t="s">
        <v>11</v>
      </c>
      <c r="C12" s="23">
        <f>C13+C15+C17+C20+C29+C30+C31+C49+C50</f>
        <v>34977.7</v>
      </c>
      <c r="D12" s="23">
        <f>D13+D15+D17+D20+D29+D30+D31+D49+D50</f>
        <v>9254.8</v>
      </c>
      <c r="E12" s="22">
        <f t="shared" si="0"/>
        <v>26.459143968871594</v>
      </c>
      <c r="F12" s="23">
        <f>F13+F15+F17+F20+F29+F30+F31+F49+F50</f>
        <v>2633.3999999999996</v>
      </c>
      <c r="G12" s="23">
        <f>G13+G15+G17+G20+G29+G30+G31+G49+G50</f>
        <v>427.3</v>
      </c>
      <c r="H12" s="22">
        <f t="shared" si="1"/>
        <v>16.22617148932939</v>
      </c>
      <c r="I12" s="24">
        <f t="shared" si="2"/>
        <v>37611.1</v>
      </c>
      <c r="J12" s="24">
        <f t="shared" si="3"/>
        <v>9682.099999999999</v>
      </c>
      <c r="K12" s="22">
        <f t="shared" si="4"/>
        <v>25.7426663936976</v>
      </c>
      <c r="L12" s="16"/>
    </row>
    <row r="13" spans="1:12" ht="25.5">
      <c r="A13" s="2">
        <v>2210</v>
      </c>
      <c r="B13" s="1" t="s">
        <v>12</v>
      </c>
      <c r="C13" s="8">
        <v>10976.4</v>
      </c>
      <c r="D13" s="8">
        <v>2576.5</v>
      </c>
      <c r="E13" s="22">
        <f t="shared" si="0"/>
        <v>23.473087715462267</v>
      </c>
      <c r="F13" s="8">
        <v>165.9</v>
      </c>
      <c r="G13" s="8">
        <v>124.2</v>
      </c>
      <c r="H13" s="22">
        <f t="shared" si="1"/>
        <v>74.86437613019892</v>
      </c>
      <c r="I13" s="20">
        <f t="shared" si="2"/>
        <v>11142.3</v>
      </c>
      <c r="J13" s="20">
        <f t="shared" si="3"/>
        <v>2700.7</v>
      </c>
      <c r="K13" s="22">
        <f t="shared" si="4"/>
        <v>24.238263195211044</v>
      </c>
      <c r="L13" s="16"/>
    </row>
    <row r="14" spans="1:12" ht="12.75" hidden="1">
      <c r="A14" s="2"/>
      <c r="B14" s="2"/>
      <c r="C14" s="8"/>
      <c r="D14" s="18"/>
      <c r="E14" s="22" t="e">
        <f t="shared" si="0"/>
        <v>#DIV/0!</v>
      </c>
      <c r="F14" s="8"/>
      <c r="G14" s="8"/>
      <c r="H14" s="22" t="e">
        <f t="shared" si="1"/>
        <v>#DIV/0!</v>
      </c>
      <c r="I14" s="20">
        <f t="shared" si="2"/>
        <v>0</v>
      </c>
      <c r="J14" s="20">
        <f t="shared" si="3"/>
        <v>0</v>
      </c>
      <c r="K14" s="22" t="e">
        <f t="shared" si="4"/>
        <v>#DIV/0!</v>
      </c>
      <c r="L14" s="16"/>
    </row>
    <row r="15" spans="1:11" ht="12.75">
      <c r="A15" s="2">
        <v>2220</v>
      </c>
      <c r="B15" s="2" t="s">
        <v>13</v>
      </c>
      <c r="C15" s="8">
        <v>33</v>
      </c>
      <c r="D15" s="8">
        <v>8</v>
      </c>
      <c r="E15" s="22">
        <f t="shared" si="0"/>
        <v>24.242424242424242</v>
      </c>
      <c r="F15" s="8"/>
      <c r="G15" s="8"/>
      <c r="H15" s="22"/>
      <c r="I15" s="20">
        <f t="shared" si="2"/>
        <v>33</v>
      </c>
      <c r="J15" s="20">
        <f t="shared" si="3"/>
        <v>8</v>
      </c>
      <c r="K15" s="22">
        <f t="shared" si="4"/>
        <v>24.242424242424242</v>
      </c>
    </row>
    <row r="16" spans="1:11" ht="12.75" hidden="1">
      <c r="A16" s="2"/>
      <c r="B16" s="2"/>
      <c r="C16" s="8"/>
      <c r="D16" s="8"/>
      <c r="E16" s="22" t="e">
        <f t="shared" si="0"/>
        <v>#DIV/0!</v>
      </c>
      <c r="F16" s="8"/>
      <c r="G16" s="8"/>
      <c r="H16" s="22" t="e">
        <f t="shared" si="1"/>
        <v>#DIV/0!</v>
      </c>
      <c r="I16" s="20">
        <f t="shared" si="2"/>
        <v>0</v>
      </c>
      <c r="J16" s="20">
        <f t="shared" si="3"/>
        <v>0</v>
      </c>
      <c r="K16" s="22" t="e">
        <f t="shared" si="4"/>
        <v>#DIV/0!</v>
      </c>
    </row>
    <row r="17" spans="1:11" ht="12.75">
      <c r="A17" s="2">
        <v>2230</v>
      </c>
      <c r="B17" s="2" t="s">
        <v>14</v>
      </c>
      <c r="C17" s="8">
        <v>5201.7</v>
      </c>
      <c r="D17" s="8">
        <v>354.7</v>
      </c>
      <c r="E17" s="22">
        <f t="shared" si="0"/>
        <v>6.818924582348079</v>
      </c>
      <c r="F17" s="8">
        <v>2426.2</v>
      </c>
      <c r="G17" s="8">
        <v>302</v>
      </c>
      <c r="H17" s="22">
        <f t="shared" si="1"/>
        <v>12.447448685186714</v>
      </c>
      <c r="I17" s="20">
        <f t="shared" si="2"/>
        <v>7627.9</v>
      </c>
      <c r="J17" s="20">
        <f t="shared" si="3"/>
        <v>656.7</v>
      </c>
      <c r="K17" s="22">
        <f t="shared" si="4"/>
        <v>8.609184703522596</v>
      </c>
    </row>
    <row r="18" spans="1:11" ht="12.75" hidden="1">
      <c r="A18" s="2"/>
      <c r="B18" s="2"/>
      <c r="C18" s="8"/>
      <c r="D18" s="8"/>
      <c r="E18" s="22" t="e">
        <f t="shared" si="0"/>
        <v>#DIV/0!</v>
      </c>
      <c r="F18" s="8"/>
      <c r="G18" s="8"/>
      <c r="H18" s="22" t="e">
        <f t="shared" si="1"/>
        <v>#DIV/0!</v>
      </c>
      <c r="I18" s="20">
        <f t="shared" si="2"/>
        <v>0</v>
      </c>
      <c r="J18" s="20">
        <f t="shared" si="3"/>
        <v>0</v>
      </c>
      <c r="K18" s="22" t="e">
        <f t="shared" si="4"/>
        <v>#DIV/0!</v>
      </c>
    </row>
    <row r="19" spans="1:11" ht="12.75" hidden="1">
      <c r="A19" s="2"/>
      <c r="B19" s="2"/>
      <c r="C19" s="8"/>
      <c r="D19" s="8"/>
      <c r="E19" s="22" t="e">
        <f t="shared" si="0"/>
        <v>#DIV/0!</v>
      </c>
      <c r="F19" s="8"/>
      <c r="G19" s="8"/>
      <c r="H19" s="22" t="e">
        <f t="shared" si="1"/>
        <v>#DIV/0!</v>
      </c>
      <c r="I19" s="20">
        <f t="shared" si="2"/>
        <v>0</v>
      </c>
      <c r="J19" s="20">
        <f t="shared" si="3"/>
        <v>0</v>
      </c>
      <c r="K19" s="22" t="e">
        <f t="shared" si="4"/>
        <v>#DIV/0!</v>
      </c>
    </row>
    <row r="20" spans="1:11" ht="12.75">
      <c r="A20" s="2">
        <v>2240</v>
      </c>
      <c r="B20" s="2" t="s">
        <v>15</v>
      </c>
      <c r="C20" s="8">
        <v>8272.6</v>
      </c>
      <c r="D20" s="8">
        <v>1603.4</v>
      </c>
      <c r="E20" s="22">
        <f t="shared" si="0"/>
        <v>19.38205642724174</v>
      </c>
      <c r="F20" s="8">
        <v>29.5</v>
      </c>
      <c r="G20" s="8">
        <v>0.1</v>
      </c>
      <c r="H20" s="22">
        <f t="shared" si="1"/>
        <v>0.33898305084745767</v>
      </c>
      <c r="I20" s="20">
        <f t="shared" si="2"/>
        <v>8302.1</v>
      </c>
      <c r="J20" s="20">
        <f t="shared" si="3"/>
        <v>1603.5</v>
      </c>
      <c r="K20" s="22">
        <f t="shared" si="4"/>
        <v>19.31439033497549</v>
      </c>
    </row>
    <row r="21" spans="1:11" ht="16.5" customHeight="1" hidden="1">
      <c r="A21" s="2"/>
      <c r="B21" s="1"/>
      <c r="C21" s="8"/>
      <c r="D21" s="8"/>
      <c r="E21" s="22" t="e">
        <f t="shared" si="0"/>
        <v>#DIV/0!</v>
      </c>
      <c r="F21" s="2"/>
      <c r="G21" s="8"/>
      <c r="H21" s="22" t="e">
        <f t="shared" si="1"/>
        <v>#DIV/0!</v>
      </c>
      <c r="I21" s="17"/>
      <c r="J21" s="20">
        <f t="shared" si="3"/>
        <v>0</v>
      </c>
      <c r="K21" s="22" t="e">
        <f t="shared" si="4"/>
        <v>#DIV/0!</v>
      </c>
    </row>
    <row r="22" spans="1:11" ht="12" customHeight="1" hidden="1">
      <c r="A22" s="2"/>
      <c r="B22" s="1"/>
      <c r="C22" s="8"/>
      <c r="D22" s="8"/>
      <c r="E22" s="22" t="e">
        <f t="shared" si="0"/>
        <v>#DIV/0!</v>
      </c>
      <c r="F22" s="2"/>
      <c r="G22" s="8"/>
      <c r="H22" s="22" t="e">
        <f t="shared" si="1"/>
        <v>#DIV/0!</v>
      </c>
      <c r="I22" s="17"/>
      <c r="J22" s="20">
        <f t="shared" si="3"/>
        <v>0</v>
      </c>
      <c r="K22" s="22" t="e">
        <f t="shared" si="4"/>
        <v>#DIV/0!</v>
      </c>
    </row>
    <row r="23" spans="1:11" ht="12.75" hidden="1">
      <c r="A23" s="2"/>
      <c r="B23" s="6"/>
      <c r="C23" s="8"/>
      <c r="D23" s="2"/>
      <c r="E23" s="22" t="e">
        <f t="shared" si="0"/>
        <v>#DIV/0!</v>
      </c>
      <c r="F23" s="2"/>
      <c r="G23" s="2"/>
      <c r="H23" s="22" t="e">
        <f t="shared" si="1"/>
        <v>#DIV/0!</v>
      </c>
      <c r="I23" s="17"/>
      <c r="J23" s="20">
        <f t="shared" si="3"/>
        <v>0</v>
      </c>
      <c r="K23" s="22" t="e">
        <f t="shared" si="4"/>
        <v>#DIV/0!</v>
      </c>
    </row>
    <row r="24" spans="1:11" ht="12.75" hidden="1">
      <c r="A24" s="2"/>
      <c r="B24" s="1"/>
      <c r="C24" s="8"/>
      <c r="D24" s="2"/>
      <c r="E24" s="22" t="e">
        <f t="shared" si="0"/>
        <v>#DIV/0!</v>
      </c>
      <c r="F24" s="2"/>
      <c r="G24" s="2"/>
      <c r="H24" s="22" t="e">
        <f t="shared" si="1"/>
        <v>#DIV/0!</v>
      </c>
      <c r="I24" s="17"/>
      <c r="J24" s="20">
        <f t="shared" si="3"/>
        <v>0</v>
      </c>
      <c r="K24" s="22" t="e">
        <f t="shared" si="4"/>
        <v>#DIV/0!</v>
      </c>
    </row>
    <row r="25" spans="1:11" ht="24" customHeight="1" hidden="1">
      <c r="A25" s="2"/>
      <c r="B25" s="1"/>
      <c r="C25" s="8"/>
      <c r="D25" s="2"/>
      <c r="E25" s="22" t="e">
        <f t="shared" si="0"/>
        <v>#DIV/0!</v>
      </c>
      <c r="F25" s="2"/>
      <c r="G25" s="2"/>
      <c r="H25" s="22" t="e">
        <f t="shared" si="1"/>
        <v>#DIV/0!</v>
      </c>
      <c r="I25" s="17"/>
      <c r="J25" s="20">
        <f t="shared" si="3"/>
        <v>0</v>
      </c>
      <c r="K25" s="22" t="e">
        <f t="shared" si="4"/>
        <v>#DIV/0!</v>
      </c>
    </row>
    <row r="26" spans="1:11" ht="24" customHeight="1" hidden="1">
      <c r="A26" s="2"/>
      <c r="B26" s="1"/>
      <c r="C26" s="8"/>
      <c r="D26" s="2"/>
      <c r="E26" s="22" t="e">
        <f t="shared" si="0"/>
        <v>#DIV/0!</v>
      </c>
      <c r="F26" s="2"/>
      <c r="G26" s="2"/>
      <c r="H26" s="22" t="e">
        <f t="shared" si="1"/>
        <v>#DIV/0!</v>
      </c>
      <c r="I26" s="17"/>
      <c r="J26" s="20">
        <f t="shared" si="3"/>
        <v>0</v>
      </c>
      <c r="K26" s="22" t="e">
        <f t="shared" si="4"/>
        <v>#DIV/0!</v>
      </c>
    </row>
    <row r="27" spans="1:11" ht="23.25" customHeight="1" hidden="1">
      <c r="A27" s="2"/>
      <c r="B27" s="1"/>
      <c r="C27" s="8"/>
      <c r="D27" s="2"/>
      <c r="E27" s="22" t="e">
        <f t="shared" si="0"/>
        <v>#DIV/0!</v>
      </c>
      <c r="F27" s="2"/>
      <c r="G27" s="2"/>
      <c r="H27" s="22" t="e">
        <f t="shared" si="1"/>
        <v>#DIV/0!</v>
      </c>
      <c r="I27" s="17"/>
      <c r="J27" s="20">
        <f t="shared" si="3"/>
        <v>0</v>
      </c>
      <c r="K27" s="22" t="e">
        <f t="shared" si="4"/>
        <v>#DIV/0!</v>
      </c>
    </row>
    <row r="28" spans="1:11" ht="11.25" customHeight="1" hidden="1">
      <c r="A28" s="2"/>
      <c r="B28" s="1"/>
      <c r="C28" s="8"/>
      <c r="D28" s="2"/>
      <c r="E28" s="22" t="e">
        <f t="shared" si="0"/>
        <v>#DIV/0!</v>
      </c>
      <c r="F28" s="2"/>
      <c r="G28" s="2"/>
      <c r="H28" s="22" t="e">
        <f t="shared" si="1"/>
        <v>#DIV/0!</v>
      </c>
      <c r="I28" s="17"/>
      <c r="J28" s="20">
        <f t="shared" si="3"/>
        <v>0</v>
      </c>
      <c r="K28" s="22" t="e">
        <f t="shared" si="4"/>
        <v>#DIV/0!</v>
      </c>
    </row>
    <row r="29" spans="1:11" ht="14.25" customHeight="1" hidden="1">
      <c r="A29" s="2"/>
      <c r="B29" s="25" t="s">
        <v>16</v>
      </c>
      <c r="C29" s="8"/>
      <c r="D29" s="8"/>
      <c r="E29" s="22" t="e">
        <f t="shared" si="0"/>
        <v>#DIV/0!</v>
      </c>
      <c r="F29" s="8"/>
      <c r="G29" s="8"/>
      <c r="H29" s="22" t="e">
        <f t="shared" si="1"/>
        <v>#DIV/0!</v>
      </c>
      <c r="I29" s="20">
        <f aca="true" t="shared" si="5" ref="I29:I62">C29+F29</f>
        <v>0</v>
      </c>
      <c r="J29" s="20">
        <f t="shared" si="3"/>
        <v>0</v>
      </c>
      <c r="K29" s="22" t="e">
        <f t="shared" si="4"/>
        <v>#DIV/0!</v>
      </c>
    </row>
    <row r="30" spans="1:11" ht="12.75">
      <c r="A30" s="21">
        <v>2250</v>
      </c>
      <c r="B30" s="21" t="s">
        <v>17</v>
      </c>
      <c r="C30" s="23">
        <v>742.7</v>
      </c>
      <c r="D30" s="23">
        <v>167.9</v>
      </c>
      <c r="E30" s="22">
        <f t="shared" si="0"/>
        <v>22.606705264575197</v>
      </c>
      <c r="F30" s="23">
        <v>10.7</v>
      </c>
      <c r="G30" s="23"/>
      <c r="H30" s="22">
        <f t="shared" si="1"/>
        <v>0</v>
      </c>
      <c r="I30" s="24">
        <f t="shared" si="5"/>
        <v>753.4000000000001</v>
      </c>
      <c r="J30" s="24">
        <f t="shared" si="3"/>
        <v>167.9</v>
      </c>
      <c r="K30" s="22">
        <f t="shared" si="4"/>
        <v>22.285638439076187</v>
      </c>
    </row>
    <row r="31" spans="1:11" ht="17.25" customHeight="1">
      <c r="A31" s="21">
        <v>2270</v>
      </c>
      <c r="B31" s="26" t="s">
        <v>18</v>
      </c>
      <c r="C31" s="35">
        <f>C32+C35+C45+C46+C47+C48</f>
        <v>9666.7</v>
      </c>
      <c r="D31" s="35">
        <f>D32+D35+D45+D46+D47+D48</f>
        <v>4542.5</v>
      </c>
      <c r="E31" s="22">
        <f t="shared" si="0"/>
        <v>46.99121727166458</v>
      </c>
      <c r="F31" s="27">
        <f>F32+F35+F45+F46+F47+F48</f>
        <v>1.1</v>
      </c>
      <c r="G31" s="27">
        <f>G32+G35+G45+G46+G47+G48</f>
        <v>1</v>
      </c>
      <c r="H31" s="22">
        <f t="shared" si="1"/>
        <v>90.9090909090909</v>
      </c>
      <c r="I31" s="24">
        <f t="shared" si="5"/>
        <v>9667.800000000001</v>
      </c>
      <c r="J31" s="24">
        <f t="shared" si="3"/>
        <v>4543.5</v>
      </c>
      <c r="K31" s="22">
        <f t="shared" si="4"/>
        <v>46.99621423695152</v>
      </c>
    </row>
    <row r="32" spans="1:11" ht="12.75">
      <c r="A32" s="2">
        <v>2271</v>
      </c>
      <c r="B32" s="28" t="s">
        <v>19</v>
      </c>
      <c r="C32" s="34">
        <v>256.9</v>
      </c>
      <c r="D32" s="34">
        <v>71.6</v>
      </c>
      <c r="E32" s="22">
        <f t="shared" si="0"/>
        <v>27.87076683534449</v>
      </c>
      <c r="F32" s="29"/>
      <c r="G32" s="29"/>
      <c r="H32" s="22"/>
      <c r="I32" s="20">
        <f t="shared" si="5"/>
        <v>256.9</v>
      </c>
      <c r="J32" s="20">
        <f t="shared" si="3"/>
        <v>71.6</v>
      </c>
      <c r="K32" s="22">
        <f t="shared" si="4"/>
        <v>27.87076683534449</v>
      </c>
    </row>
    <row r="33" spans="1:11" ht="12.75" hidden="1">
      <c r="A33" s="2"/>
      <c r="B33" s="11"/>
      <c r="C33" s="19"/>
      <c r="D33" s="11"/>
      <c r="E33" s="22" t="e">
        <f t="shared" si="0"/>
        <v>#DIV/0!</v>
      </c>
      <c r="F33" s="7"/>
      <c r="G33" s="7"/>
      <c r="H33" s="22" t="e">
        <f aca="true" t="shared" si="6" ref="H33:H44">G33/F33%</f>
        <v>#DIV/0!</v>
      </c>
      <c r="I33" s="20">
        <f t="shared" si="5"/>
        <v>0</v>
      </c>
      <c r="J33" s="20">
        <f t="shared" si="3"/>
        <v>0</v>
      </c>
      <c r="K33" s="22" t="e">
        <f t="shared" si="4"/>
        <v>#DIV/0!</v>
      </c>
    </row>
    <row r="34" spans="1:11" ht="12.75" hidden="1">
      <c r="A34" s="2"/>
      <c r="B34" s="15"/>
      <c r="C34" s="19"/>
      <c r="D34" s="19"/>
      <c r="E34" s="22" t="e">
        <f t="shared" si="0"/>
        <v>#DIV/0!</v>
      </c>
      <c r="F34" s="7"/>
      <c r="G34" s="30"/>
      <c r="H34" s="22" t="e">
        <f t="shared" si="6"/>
        <v>#DIV/0!</v>
      </c>
      <c r="I34" s="20">
        <f t="shared" si="5"/>
        <v>0</v>
      </c>
      <c r="J34" s="20">
        <f t="shared" si="3"/>
        <v>0</v>
      </c>
      <c r="K34" s="22" t="e">
        <f t="shared" si="4"/>
        <v>#DIV/0!</v>
      </c>
    </row>
    <row r="35" spans="1:11" ht="12.75">
      <c r="A35" s="2">
        <v>2272</v>
      </c>
      <c r="B35" s="2" t="s">
        <v>20</v>
      </c>
      <c r="C35" s="8">
        <v>239.9</v>
      </c>
      <c r="D35" s="8">
        <v>41.5</v>
      </c>
      <c r="E35" s="22">
        <f t="shared" si="0"/>
        <v>17.298874531054604</v>
      </c>
      <c r="F35" s="2"/>
      <c r="G35" s="8"/>
      <c r="H35" s="22"/>
      <c r="I35" s="20">
        <f t="shared" si="5"/>
        <v>239.9</v>
      </c>
      <c r="J35" s="20">
        <f t="shared" si="3"/>
        <v>41.5</v>
      </c>
      <c r="K35" s="22">
        <f t="shared" si="4"/>
        <v>17.298874531054604</v>
      </c>
    </row>
    <row r="36" spans="1:11" ht="27" customHeight="1" hidden="1">
      <c r="A36" s="2"/>
      <c r="B36" s="1"/>
      <c r="C36" s="8"/>
      <c r="D36" s="18"/>
      <c r="E36" s="22" t="e">
        <f t="shared" si="0"/>
        <v>#DIV/0!</v>
      </c>
      <c r="F36" s="2"/>
      <c r="G36" s="8"/>
      <c r="H36" s="22" t="e">
        <f t="shared" si="6"/>
        <v>#DIV/0!</v>
      </c>
      <c r="I36" s="20">
        <f t="shared" si="5"/>
        <v>0</v>
      </c>
      <c r="J36" s="20">
        <f t="shared" si="3"/>
        <v>0</v>
      </c>
      <c r="K36" s="22" t="e">
        <f t="shared" si="4"/>
        <v>#DIV/0!</v>
      </c>
    </row>
    <row r="37" spans="1:11" ht="36.75" customHeight="1" hidden="1">
      <c r="A37" s="2"/>
      <c r="B37" s="1"/>
      <c r="C37" s="8"/>
      <c r="D37" s="18"/>
      <c r="E37" s="22" t="e">
        <f t="shared" si="0"/>
        <v>#DIV/0!</v>
      </c>
      <c r="F37" s="2"/>
      <c r="G37" s="8"/>
      <c r="H37" s="22" t="e">
        <f t="shared" si="6"/>
        <v>#DIV/0!</v>
      </c>
      <c r="I37" s="20">
        <f t="shared" si="5"/>
        <v>0</v>
      </c>
      <c r="J37" s="20">
        <f t="shared" si="3"/>
        <v>0</v>
      </c>
      <c r="K37" s="22" t="e">
        <f t="shared" si="4"/>
        <v>#DIV/0!</v>
      </c>
    </row>
    <row r="38" spans="1:11" ht="12.75" hidden="1">
      <c r="A38" s="2"/>
      <c r="B38" s="1"/>
      <c r="C38" s="8"/>
      <c r="D38" s="18"/>
      <c r="E38" s="22" t="e">
        <f t="shared" si="0"/>
        <v>#DIV/0!</v>
      </c>
      <c r="F38" s="2"/>
      <c r="G38" s="8"/>
      <c r="H38" s="22" t="e">
        <f t="shared" si="6"/>
        <v>#DIV/0!</v>
      </c>
      <c r="I38" s="20">
        <f t="shared" si="5"/>
        <v>0</v>
      </c>
      <c r="J38" s="20">
        <f t="shared" si="3"/>
        <v>0</v>
      </c>
      <c r="K38" s="22" t="e">
        <f t="shared" si="4"/>
        <v>#DIV/0!</v>
      </c>
    </row>
    <row r="39" spans="1:11" ht="12.75" hidden="1">
      <c r="A39" s="2"/>
      <c r="B39" s="1"/>
      <c r="C39" s="8"/>
      <c r="D39" s="18"/>
      <c r="E39" s="22" t="e">
        <f t="shared" si="0"/>
        <v>#DIV/0!</v>
      </c>
      <c r="F39" s="2"/>
      <c r="G39" s="8"/>
      <c r="H39" s="22" t="e">
        <f t="shared" si="6"/>
        <v>#DIV/0!</v>
      </c>
      <c r="I39" s="20">
        <f t="shared" si="5"/>
        <v>0</v>
      </c>
      <c r="J39" s="20">
        <f t="shared" si="3"/>
        <v>0</v>
      </c>
      <c r="K39" s="22" t="e">
        <f t="shared" si="4"/>
        <v>#DIV/0!</v>
      </c>
    </row>
    <row r="40" spans="1:11" ht="12.75" hidden="1">
      <c r="A40" s="2"/>
      <c r="B40" s="1"/>
      <c r="C40" s="8"/>
      <c r="D40" s="18"/>
      <c r="E40" s="22" t="e">
        <f t="shared" si="0"/>
        <v>#DIV/0!</v>
      </c>
      <c r="F40" s="2"/>
      <c r="G40" s="8"/>
      <c r="H40" s="22" t="e">
        <f t="shared" si="6"/>
        <v>#DIV/0!</v>
      </c>
      <c r="I40" s="20">
        <f t="shared" si="5"/>
        <v>0</v>
      </c>
      <c r="J40" s="20">
        <f t="shared" si="3"/>
        <v>0</v>
      </c>
      <c r="K40" s="22" t="e">
        <f t="shared" si="4"/>
        <v>#DIV/0!</v>
      </c>
    </row>
    <row r="41" spans="1:11" ht="17.25" customHeight="1" hidden="1">
      <c r="A41" s="2"/>
      <c r="B41" s="1"/>
      <c r="C41" s="8"/>
      <c r="D41" s="18"/>
      <c r="E41" s="22" t="e">
        <f t="shared" si="0"/>
        <v>#DIV/0!</v>
      </c>
      <c r="F41" s="2"/>
      <c r="G41" s="8"/>
      <c r="H41" s="22" t="e">
        <f t="shared" si="6"/>
        <v>#DIV/0!</v>
      </c>
      <c r="I41" s="20">
        <f t="shared" si="5"/>
        <v>0</v>
      </c>
      <c r="J41" s="20">
        <f t="shared" si="3"/>
        <v>0</v>
      </c>
      <c r="K41" s="22" t="e">
        <f t="shared" si="4"/>
        <v>#DIV/0!</v>
      </c>
    </row>
    <row r="42" spans="1:11" ht="25.5" customHeight="1" hidden="1">
      <c r="A42" s="2"/>
      <c r="B42" s="1"/>
      <c r="C42" s="8"/>
      <c r="D42" s="18"/>
      <c r="E42" s="22" t="e">
        <f t="shared" si="0"/>
        <v>#DIV/0!</v>
      </c>
      <c r="F42" s="2"/>
      <c r="G42" s="8"/>
      <c r="H42" s="22" t="e">
        <f t="shared" si="6"/>
        <v>#DIV/0!</v>
      </c>
      <c r="I42" s="20">
        <f t="shared" si="5"/>
        <v>0</v>
      </c>
      <c r="J42" s="20">
        <f t="shared" si="3"/>
        <v>0</v>
      </c>
      <c r="K42" s="22" t="e">
        <f t="shared" si="4"/>
        <v>#DIV/0!</v>
      </c>
    </row>
    <row r="43" spans="1:11" ht="24" customHeight="1" hidden="1">
      <c r="A43" s="2"/>
      <c r="B43" s="1"/>
      <c r="C43" s="8"/>
      <c r="D43" s="18"/>
      <c r="E43" s="22" t="e">
        <f t="shared" si="0"/>
        <v>#DIV/0!</v>
      </c>
      <c r="F43" s="2"/>
      <c r="G43" s="8"/>
      <c r="H43" s="22" t="e">
        <f t="shared" si="6"/>
        <v>#DIV/0!</v>
      </c>
      <c r="I43" s="20">
        <f t="shared" si="5"/>
        <v>0</v>
      </c>
      <c r="J43" s="20">
        <f aca="true" t="shared" si="7" ref="J43:J62">D43+G43</f>
        <v>0</v>
      </c>
      <c r="K43" s="22" t="e">
        <f aca="true" t="shared" si="8" ref="K43:K66">J43/I43%</f>
        <v>#DIV/0!</v>
      </c>
    </row>
    <row r="44" spans="1:11" ht="15" customHeight="1" hidden="1">
      <c r="A44" s="2"/>
      <c r="B44" s="1"/>
      <c r="C44" s="8"/>
      <c r="D44" s="18"/>
      <c r="E44" s="22" t="e">
        <f t="shared" si="0"/>
        <v>#DIV/0!</v>
      </c>
      <c r="F44" s="2"/>
      <c r="G44" s="8"/>
      <c r="H44" s="22" t="e">
        <f t="shared" si="6"/>
        <v>#DIV/0!</v>
      </c>
      <c r="I44" s="20">
        <f t="shared" si="5"/>
        <v>0</v>
      </c>
      <c r="J44" s="20">
        <f t="shared" si="7"/>
        <v>0</v>
      </c>
      <c r="K44" s="22" t="e">
        <f t="shared" si="8"/>
        <v>#DIV/0!</v>
      </c>
    </row>
    <row r="45" spans="1:11" ht="15" customHeight="1">
      <c r="A45" s="2">
        <v>2273</v>
      </c>
      <c r="B45" s="1" t="s">
        <v>21</v>
      </c>
      <c r="C45" s="8">
        <v>3933</v>
      </c>
      <c r="D45" s="18">
        <v>973.1</v>
      </c>
      <c r="E45" s="22">
        <f t="shared" si="0"/>
        <v>24.74192728197305</v>
      </c>
      <c r="F45" s="2"/>
      <c r="G45" s="8"/>
      <c r="H45" s="22"/>
      <c r="I45" s="20">
        <f t="shared" si="5"/>
        <v>3933</v>
      </c>
      <c r="J45" s="20">
        <f t="shared" si="7"/>
        <v>973.1</v>
      </c>
      <c r="K45" s="22">
        <f t="shared" si="8"/>
        <v>24.74192728197305</v>
      </c>
    </row>
    <row r="46" spans="1:11" ht="15" customHeight="1">
      <c r="A46" s="2">
        <v>2274</v>
      </c>
      <c r="B46" s="1" t="s">
        <v>22</v>
      </c>
      <c r="C46" s="8">
        <v>331.1</v>
      </c>
      <c r="D46" s="18">
        <v>73.3</v>
      </c>
      <c r="E46" s="22">
        <f t="shared" si="0"/>
        <v>22.138326789489575</v>
      </c>
      <c r="F46" s="2">
        <v>0.1</v>
      </c>
      <c r="G46" s="8"/>
      <c r="H46" s="22"/>
      <c r="I46" s="20">
        <f t="shared" si="5"/>
        <v>331.20000000000005</v>
      </c>
      <c r="J46" s="20">
        <f t="shared" si="7"/>
        <v>73.3</v>
      </c>
      <c r="K46" s="22">
        <f t="shared" si="8"/>
        <v>22.131642512077292</v>
      </c>
    </row>
    <row r="47" spans="1:11" ht="15" customHeight="1" hidden="1">
      <c r="A47" s="2"/>
      <c r="B47" t="s">
        <v>23</v>
      </c>
      <c r="C47" s="8"/>
      <c r="D47" s="18"/>
      <c r="E47" s="22" t="e">
        <f t="shared" si="0"/>
        <v>#DIV/0!</v>
      </c>
      <c r="F47" s="2"/>
      <c r="G47" s="8"/>
      <c r="H47" s="22"/>
      <c r="I47" s="20">
        <f t="shared" si="5"/>
        <v>0</v>
      </c>
      <c r="J47" s="20">
        <f t="shared" si="7"/>
        <v>0</v>
      </c>
      <c r="K47" s="22" t="e">
        <f t="shared" si="8"/>
        <v>#DIV/0!</v>
      </c>
    </row>
    <row r="48" spans="1:11" ht="15" customHeight="1">
      <c r="A48" s="2">
        <v>2275</v>
      </c>
      <c r="B48" s="1" t="s">
        <v>24</v>
      </c>
      <c r="C48" s="8">
        <v>4905.8</v>
      </c>
      <c r="D48" s="18">
        <v>3383</v>
      </c>
      <c r="E48" s="22">
        <f t="shared" si="0"/>
        <v>68.95919116148232</v>
      </c>
      <c r="F48" s="8">
        <v>1</v>
      </c>
      <c r="G48" s="8">
        <v>1</v>
      </c>
      <c r="H48" s="22">
        <f>G48/F48%</f>
        <v>100</v>
      </c>
      <c r="I48" s="20">
        <f t="shared" si="5"/>
        <v>4906.8</v>
      </c>
      <c r="J48" s="20">
        <f t="shared" si="7"/>
        <v>3384</v>
      </c>
      <c r="K48" s="22">
        <f t="shared" si="8"/>
        <v>68.9655172413793</v>
      </c>
    </row>
    <row r="49" spans="1:11" ht="28.5" customHeight="1">
      <c r="A49" s="2">
        <v>2281</v>
      </c>
      <c r="B49" s="1" t="s">
        <v>25</v>
      </c>
      <c r="C49" s="8">
        <v>19</v>
      </c>
      <c r="D49" s="18"/>
      <c r="E49" s="22">
        <f t="shared" si="0"/>
        <v>0</v>
      </c>
      <c r="F49" s="8"/>
      <c r="G49" s="8"/>
      <c r="H49" s="22"/>
      <c r="I49" s="20">
        <f t="shared" si="5"/>
        <v>19</v>
      </c>
      <c r="J49" s="20">
        <f t="shared" si="7"/>
        <v>0</v>
      </c>
      <c r="K49" s="22">
        <f t="shared" si="8"/>
        <v>0</v>
      </c>
    </row>
    <row r="50" spans="1:11" ht="42" customHeight="1">
      <c r="A50" s="2">
        <v>2282</v>
      </c>
      <c r="B50" s="1" t="s">
        <v>26</v>
      </c>
      <c r="C50" s="8">
        <v>65.6</v>
      </c>
      <c r="D50" s="18">
        <v>1.8</v>
      </c>
      <c r="E50" s="22">
        <f t="shared" si="0"/>
        <v>2.7439024390243905</v>
      </c>
      <c r="F50" s="8"/>
      <c r="G50" s="8"/>
      <c r="H50" s="22"/>
      <c r="I50" s="20">
        <f t="shared" si="5"/>
        <v>65.6</v>
      </c>
      <c r="J50" s="20">
        <f t="shared" si="7"/>
        <v>1.8</v>
      </c>
      <c r="K50" s="22">
        <f t="shared" si="8"/>
        <v>2.7439024390243905</v>
      </c>
    </row>
    <row r="51" spans="1:11" ht="15" customHeight="1">
      <c r="A51" s="2">
        <v>2610</v>
      </c>
      <c r="B51" s="1" t="s">
        <v>27</v>
      </c>
      <c r="C51" s="18">
        <v>6089.1</v>
      </c>
      <c r="D51" s="18">
        <v>3036.3</v>
      </c>
      <c r="E51" s="22">
        <f t="shared" si="0"/>
        <v>49.86451199684682</v>
      </c>
      <c r="F51" s="8"/>
      <c r="G51" s="8"/>
      <c r="H51" s="22"/>
      <c r="I51" s="20">
        <f t="shared" si="5"/>
        <v>6089.1</v>
      </c>
      <c r="J51" s="20">
        <f t="shared" si="7"/>
        <v>3036.3</v>
      </c>
      <c r="K51" s="22">
        <f t="shared" si="8"/>
        <v>49.86451199684682</v>
      </c>
    </row>
    <row r="52" spans="1:11" ht="28.5" customHeight="1">
      <c r="A52" s="2">
        <v>2620</v>
      </c>
      <c r="B52" s="1" t="s">
        <v>28</v>
      </c>
      <c r="C52" s="8">
        <v>18758</v>
      </c>
      <c r="D52" s="18">
        <v>8351.4</v>
      </c>
      <c r="E52" s="22">
        <f t="shared" si="0"/>
        <v>44.52180403028041</v>
      </c>
      <c r="F52" s="8"/>
      <c r="G52" s="8"/>
      <c r="H52" s="22"/>
      <c r="I52" s="20">
        <f t="shared" si="5"/>
        <v>18758</v>
      </c>
      <c r="J52" s="20">
        <f t="shared" si="7"/>
        <v>8351.4</v>
      </c>
      <c r="K52" s="22">
        <f t="shared" si="8"/>
        <v>44.52180403028041</v>
      </c>
    </row>
    <row r="53" spans="1:11" ht="15" customHeight="1">
      <c r="A53" s="2">
        <v>2730</v>
      </c>
      <c r="B53" s="1" t="s">
        <v>29</v>
      </c>
      <c r="C53" s="8">
        <v>3422.6</v>
      </c>
      <c r="D53" s="18">
        <v>1152.5</v>
      </c>
      <c r="E53" s="22">
        <f t="shared" si="0"/>
        <v>33.67323087711097</v>
      </c>
      <c r="F53" s="8">
        <v>60.7</v>
      </c>
      <c r="G53" s="8">
        <v>39.2</v>
      </c>
      <c r="H53" s="22">
        <f aca="true" t="shared" si="9" ref="H53:H61">G53/F53%</f>
        <v>64.57990115321253</v>
      </c>
      <c r="I53" s="20">
        <f t="shared" si="5"/>
        <v>3483.2999999999997</v>
      </c>
      <c r="J53" s="20">
        <f t="shared" si="7"/>
        <v>1191.7</v>
      </c>
      <c r="K53" s="22">
        <f t="shared" si="8"/>
        <v>34.211810639336264</v>
      </c>
    </row>
    <row r="54" spans="1:11" ht="15" customHeight="1">
      <c r="A54" s="2">
        <v>2800</v>
      </c>
      <c r="B54" s="1" t="s">
        <v>16</v>
      </c>
      <c r="C54" s="8">
        <v>514.2</v>
      </c>
      <c r="D54" s="18">
        <v>289.6</v>
      </c>
      <c r="E54" s="22">
        <f t="shared" si="0"/>
        <v>56.32049786075457</v>
      </c>
      <c r="F54" s="2">
        <v>2.7</v>
      </c>
      <c r="G54" s="8">
        <v>0.6</v>
      </c>
      <c r="H54" s="22">
        <f t="shared" si="9"/>
        <v>22.222222222222218</v>
      </c>
      <c r="I54" s="20">
        <f t="shared" si="5"/>
        <v>516.9000000000001</v>
      </c>
      <c r="J54" s="20">
        <f t="shared" si="7"/>
        <v>290.20000000000005</v>
      </c>
      <c r="K54" s="22">
        <f t="shared" si="8"/>
        <v>56.14238730895725</v>
      </c>
    </row>
    <row r="55" spans="1:11" ht="29.25" customHeight="1">
      <c r="A55" s="2">
        <v>3110</v>
      </c>
      <c r="B55" s="1" t="s">
        <v>30</v>
      </c>
      <c r="C55" s="8"/>
      <c r="D55" s="18"/>
      <c r="E55" s="22"/>
      <c r="F55" s="8">
        <v>1452.5</v>
      </c>
      <c r="G55" s="8">
        <v>95.1</v>
      </c>
      <c r="H55" s="22">
        <f t="shared" si="9"/>
        <v>6.547332185886402</v>
      </c>
      <c r="I55" s="20">
        <f t="shared" si="5"/>
        <v>1452.5</v>
      </c>
      <c r="J55" s="20">
        <f t="shared" si="7"/>
        <v>95.1</v>
      </c>
      <c r="K55" s="22">
        <f t="shared" si="8"/>
        <v>6.547332185886402</v>
      </c>
    </row>
    <row r="56" spans="1:11" ht="26.25" customHeight="1">
      <c r="A56" s="2">
        <v>3122</v>
      </c>
      <c r="B56" s="1" t="s">
        <v>37</v>
      </c>
      <c r="C56" s="2"/>
      <c r="D56" s="18"/>
      <c r="E56" s="22"/>
      <c r="F56" s="8">
        <v>1619.1</v>
      </c>
      <c r="G56" s="8">
        <v>764</v>
      </c>
      <c r="H56" s="22">
        <f t="shared" si="9"/>
        <v>47.18670866530789</v>
      </c>
      <c r="I56" s="20">
        <f t="shared" si="5"/>
        <v>1619.1</v>
      </c>
      <c r="J56" s="20">
        <f t="shared" si="7"/>
        <v>764</v>
      </c>
      <c r="K56" s="22">
        <f t="shared" si="8"/>
        <v>47.18670866530789</v>
      </c>
    </row>
    <row r="57" spans="1:11" ht="15" customHeight="1">
      <c r="A57" s="2">
        <v>3132</v>
      </c>
      <c r="B57" s="1" t="s">
        <v>38</v>
      </c>
      <c r="C57" s="8"/>
      <c r="D57" s="18"/>
      <c r="E57" s="22"/>
      <c r="F57" s="8">
        <v>8521.9</v>
      </c>
      <c r="G57" s="8">
        <v>1721.4</v>
      </c>
      <c r="H57" s="22">
        <f t="shared" si="9"/>
        <v>20.19972071955785</v>
      </c>
      <c r="I57" s="20">
        <f t="shared" si="5"/>
        <v>8521.9</v>
      </c>
      <c r="J57" s="20">
        <f t="shared" si="7"/>
        <v>1721.4</v>
      </c>
      <c r="K57" s="22">
        <f t="shared" si="8"/>
        <v>20.19972071955785</v>
      </c>
    </row>
    <row r="58" spans="1:11" ht="15" customHeight="1">
      <c r="A58" s="2">
        <v>3142</v>
      </c>
      <c r="B58" s="1" t="s">
        <v>42</v>
      </c>
      <c r="C58" s="2"/>
      <c r="D58" s="18"/>
      <c r="E58" s="22"/>
      <c r="F58" s="8">
        <v>3061.5</v>
      </c>
      <c r="G58" s="18"/>
      <c r="H58" s="22">
        <f t="shared" si="9"/>
        <v>0</v>
      </c>
      <c r="I58" s="20">
        <f t="shared" si="5"/>
        <v>3061.5</v>
      </c>
      <c r="J58" s="20">
        <f t="shared" si="7"/>
        <v>0</v>
      </c>
      <c r="K58" s="22">
        <f t="shared" si="8"/>
        <v>0</v>
      </c>
    </row>
    <row r="59" spans="1:11" ht="24.75" customHeight="1">
      <c r="A59" s="2">
        <v>3210</v>
      </c>
      <c r="B59" s="1" t="s">
        <v>41</v>
      </c>
      <c r="C59" s="2"/>
      <c r="D59" s="18"/>
      <c r="E59" s="22"/>
      <c r="F59" s="8">
        <v>40</v>
      </c>
      <c r="G59" s="18">
        <v>8.6</v>
      </c>
      <c r="H59" s="22">
        <f t="shared" si="9"/>
        <v>21.499999999999996</v>
      </c>
      <c r="I59" s="20">
        <f t="shared" si="5"/>
        <v>40</v>
      </c>
      <c r="J59" s="20">
        <f t="shared" si="7"/>
        <v>8.6</v>
      </c>
      <c r="K59" s="22">
        <f t="shared" si="8"/>
        <v>21.499999999999996</v>
      </c>
    </row>
    <row r="60" spans="1:11" ht="25.5" customHeight="1">
      <c r="A60" s="2">
        <v>3220</v>
      </c>
      <c r="B60" s="1" t="s">
        <v>36</v>
      </c>
      <c r="C60" s="2"/>
      <c r="D60" s="18"/>
      <c r="E60" s="22"/>
      <c r="F60" s="8">
        <v>394</v>
      </c>
      <c r="G60" s="8"/>
      <c r="H60" s="22">
        <f t="shared" si="9"/>
        <v>0</v>
      </c>
      <c r="I60" s="20">
        <f t="shared" si="5"/>
        <v>394</v>
      </c>
      <c r="J60" s="20">
        <f t="shared" si="7"/>
        <v>0</v>
      </c>
      <c r="K60" s="22">
        <f t="shared" si="8"/>
        <v>0</v>
      </c>
    </row>
    <row r="61" spans="1:11" ht="25.5" customHeight="1" hidden="1">
      <c r="A61" s="2">
        <v>3240</v>
      </c>
      <c r="B61" s="1" t="s">
        <v>43</v>
      </c>
      <c r="C61" s="2"/>
      <c r="D61" s="18"/>
      <c r="E61" s="22"/>
      <c r="F61" s="8"/>
      <c r="G61" s="8"/>
      <c r="H61" s="22" t="e">
        <f t="shared" si="9"/>
        <v>#DIV/0!</v>
      </c>
      <c r="I61" s="20">
        <f>C61+F61</f>
        <v>0</v>
      </c>
      <c r="J61" s="20">
        <f>D61+G61</f>
        <v>0</v>
      </c>
      <c r="K61" s="22" t="e">
        <f>J61/I61%</f>
        <v>#DIV/0!</v>
      </c>
    </row>
    <row r="62" spans="1:11" ht="12.75">
      <c r="A62" s="2">
        <v>9000</v>
      </c>
      <c r="B62" s="2" t="s">
        <v>35</v>
      </c>
      <c r="C62" s="2">
        <v>50</v>
      </c>
      <c r="D62" s="31">
        <v>0</v>
      </c>
      <c r="E62" s="22">
        <f>D62/C62%</f>
        <v>0</v>
      </c>
      <c r="F62" s="2"/>
      <c r="G62" s="8"/>
      <c r="H62" s="22"/>
      <c r="I62" s="20">
        <f t="shared" si="5"/>
        <v>50</v>
      </c>
      <c r="J62" s="20">
        <f t="shared" si="7"/>
        <v>0</v>
      </c>
      <c r="K62" s="22">
        <f t="shared" si="8"/>
        <v>0</v>
      </c>
    </row>
    <row r="63" spans="1:11" ht="12.75" hidden="1">
      <c r="A63" s="2"/>
      <c r="B63" s="10"/>
      <c r="C63" s="2"/>
      <c r="D63" s="2"/>
      <c r="E63" s="22" t="e">
        <f>D63/C63%</f>
        <v>#DIV/0!</v>
      </c>
      <c r="F63" s="2"/>
      <c r="G63" s="2"/>
      <c r="H63" s="22" t="e">
        <f>G63/F63%</f>
        <v>#DIV/0!</v>
      </c>
      <c r="I63" s="2"/>
      <c r="J63" s="2"/>
      <c r="K63" s="22" t="e">
        <f t="shared" si="8"/>
        <v>#DIV/0!</v>
      </c>
    </row>
    <row r="64" spans="1:11" ht="12.75" hidden="1">
      <c r="A64" s="2"/>
      <c r="B64" s="2"/>
      <c r="C64" s="2"/>
      <c r="D64" s="2"/>
      <c r="E64" s="22" t="e">
        <f>D64/C64%</f>
        <v>#DIV/0!</v>
      </c>
      <c r="F64" s="2"/>
      <c r="G64" s="2"/>
      <c r="H64" s="22" t="e">
        <f>G64/F64%</f>
        <v>#DIV/0!</v>
      </c>
      <c r="I64" s="2"/>
      <c r="J64" s="2"/>
      <c r="K64" s="22" t="e">
        <f t="shared" si="8"/>
        <v>#DIV/0!</v>
      </c>
    </row>
    <row r="65" spans="1:11" ht="12.75" hidden="1">
      <c r="A65" s="2"/>
      <c r="B65" s="2"/>
      <c r="C65" s="2"/>
      <c r="D65" s="2"/>
      <c r="E65" s="22" t="e">
        <f>D65/C65%</f>
        <v>#DIV/0!</v>
      </c>
      <c r="F65" s="2"/>
      <c r="G65" s="2"/>
      <c r="H65" s="22" t="e">
        <f>G65/F65%</f>
        <v>#DIV/0!</v>
      </c>
      <c r="I65" s="2"/>
      <c r="J65" s="2"/>
      <c r="K65" s="22" t="e">
        <f t="shared" si="8"/>
        <v>#DIV/0!</v>
      </c>
    </row>
    <row r="66" spans="1:11" ht="25.5" customHeight="1">
      <c r="A66" s="12"/>
      <c r="B66" s="13" t="s">
        <v>31</v>
      </c>
      <c r="C66" s="14">
        <f>C9+C11+C12+C51+C52+C53+C54+C60+C62+C61</f>
        <v>193286.60000000003</v>
      </c>
      <c r="D66" s="14">
        <f>D9+D11+D12+D51+D52+D53+D54+D60+D62+D61</f>
        <v>85686.20000000001</v>
      </c>
      <c r="E66" s="22">
        <f>D66/C66%</f>
        <v>44.33116418830896</v>
      </c>
      <c r="F66" s="14">
        <f>F9+F11+F12+F51+F52+F53+F54+F62+F55+F56+F57+F58+F59+F60+F61</f>
        <v>17796.199999999997</v>
      </c>
      <c r="G66" s="14">
        <f>G9+G11+G12+G51+G52+G53+G54+G62+G55+G56+G57+G58+G59+G60+G61</f>
        <v>3059.4</v>
      </c>
      <c r="H66" s="22">
        <f>G66/F66%</f>
        <v>17.191310504489728</v>
      </c>
      <c r="I66" s="37">
        <f>C66+F66</f>
        <v>211082.80000000005</v>
      </c>
      <c r="J66" s="37">
        <f>D66+G66</f>
        <v>88745.6</v>
      </c>
      <c r="K66" s="22">
        <f t="shared" si="8"/>
        <v>42.043027664973174</v>
      </c>
    </row>
    <row r="67" spans="2:11" ht="25.5" customHeight="1" hidden="1">
      <c r="B67" s="1" t="s">
        <v>7</v>
      </c>
      <c r="C67" s="2"/>
      <c r="D67" s="2"/>
      <c r="E67" s="9" t="e">
        <f>D67/C67*100</f>
        <v>#DIV/0!</v>
      </c>
      <c r="F67" s="2"/>
      <c r="G67" s="2"/>
      <c r="H67" s="2"/>
      <c r="I67" s="2"/>
      <c r="J67" s="2"/>
      <c r="K67" s="9" t="e">
        <f>J67/I67*100</f>
        <v>#DIV/0!</v>
      </c>
    </row>
    <row r="68" spans="2:11" ht="12.75" hidden="1">
      <c r="B68" s="7" t="s">
        <v>6</v>
      </c>
      <c r="C68" s="8">
        <f>C66+C67</f>
        <v>193286.60000000003</v>
      </c>
      <c r="D68" s="8">
        <f>D66+D67</f>
        <v>85686.20000000001</v>
      </c>
      <c r="E68" s="9">
        <f>D68/C68*100</f>
        <v>44.33116418830896</v>
      </c>
      <c r="F68" s="2"/>
      <c r="G68" s="2"/>
      <c r="H68" s="2"/>
      <c r="I68" s="8">
        <f>I66+I67</f>
        <v>211082.80000000005</v>
      </c>
      <c r="J68" s="8">
        <f>J66+J67</f>
        <v>88745.6</v>
      </c>
      <c r="K68" s="9">
        <f>J68/I68*100</f>
        <v>42.043027664973174</v>
      </c>
    </row>
    <row r="70" spans="2:8" ht="12.75">
      <c r="B70" s="16"/>
      <c r="C70" s="16"/>
      <c r="D70" s="16"/>
      <c r="E70" s="16"/>
      <c r="F70" s="16"/>
      <c r="G70" s="16"/>
      <c r="H70" s="16"/>
    </row>
  </sheetData>
  <sheetProtection/>
  <mergeCells count="3">
    <mergeCell ref="B7:B8"/>
    <mergeCell ref="A7:A8"/>
    <mergeCell ref="A5:K5"/>
  </mergeCells>
  <printOptions/>
  <pageMargins left="0.81" right="0.51" top="0.8" bottom="0.3937007874015748" header="0.67" footer="0.39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2020-07-01T11:45:19Z</cp:lastPrinted>
  <dcterms:created xsi:type="dcterms:W3CDTF">1996-10-08T23:32:33Z</dcterms:created>
  <dcterms:modified xsi:type="dcterms:W3CDTF">2020-07-02T05:21:53Z</dcterms:modified>
  <cp:category/>
  <cp:version/>
  <cp:contentType/>
  <cp:contentStatus/>
</cp:coreProperties>
</file>