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'Лист1'!$A$1:$K$56</definedName>
  </definedNames>
  <calcPr fullCalcOnLoad="1"/>
</workbook>
</file>

<file path=xl/comments1.xml><?xml version="1.0" encoding="utf-8"?>
<comments xmlns="http://schemas.openxmlformats.org/spreadsheetml/2006/main">
  <authors>
    <author>Larisa</author>
  </authors>
  <commentList>
    <comment ref="B7" authorId="0">
      <text>
        <r>
          <rPr>
            <b/>
            <sz val="10"/>
            <rFont val="Tahoma"/>
            <family val="0"/>
          </rPr>
          <t>Larisa: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<sst xmlns="http://schemas.openxmlformats.org/spreadsheetml/2006/main" count="57" uniqueCount="52">
  <si>
    <t>тис.грн.</t>
  </si>
  <si>
    <t>Власні надходження бюджетних установ</t>
  </si>
  <si>
    <t xml:space="preserve">Кошти, що надходять до районних бюджетів з селищних, сільських бюджетів </t>
  </si>
  <si>
    <t>Інші надходження</t>
  </si>
  <si>
    <t>Загальний  фонд</t>
  </si>
  <si>
    <t>Спеціальний фонд</t>
  </si>
  <si>
    <t>В С Ь О Г О</t>
  </si>
  <si>
    <t>%     виконання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</si>
  <si>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</si>
  <si>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</si>
  <si>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</si>
  <si>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Дотації вирівнювання з державного бюджету місцевим бюджетам</t>
  </si>
  <si>
    <t>Інші додаткові  дотації</t>
  </si>
  <si>
    <t>до рішення районної ради</t>
  </si>
  <si>
    <t>Додаток  № 1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</si>
  <si>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</si>
  <si>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</si>
  <si>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стимубювання місцевих органів влади за перевиконання річних розрахункових обсягів податку на прибуток підприємств та акцизного податку</t>
  </si>
  <si>
    <t>Надходження коштів від Державного фонду дорогоцінних металів і дорогоцінного каміння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</si>
  <si>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</si>
  <si>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</si>
  <si>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</si>
  <si>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</si>
  <si>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здоров*я</t>
  </si>
  <si>
    <t>Коди класифікації доходів</t>
  </si>
  <si>
    <t>Дотація з місцевого бюджету на здійснення переданих з державного бюджету видатків з утримання закладів освіти та охорони здоров*я за рахунок відповідної додаткової дотації з державного бюджету</t>
  </si>
  <si>
    <t>Субвенції місцевим бюджетам на соціальний захист населення за рахунок відповідних субвенцій з державного бюджету</t>
  </si>
  <si>
    <t>41050100 -  41050700</t>
  </si>
  <si>
    <t>Інші дотації з місцевого бюджету</t>
  </si>
  <si>
    <t>Субвенція з місцевого бюджету на здійснення переданих видатків у сфері охорони здоров*я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</si>
  <si>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</si>
  <si>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</si>
  <si>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Надходження від відчуждення майна, яке  знаходиться у комунальній власності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</si>
  <si>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</si>
  <si>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напочаток бюджетного періоду</t>
  </si>
  <si>
    <t>Виконано за звітний період</t>
  </si>
  <si>
    <t xml:space="preserve">Затверджено на рік з урахуванням змін  </t>
  </si>
  <si>
    <t xml:space="preserve">Затверджено на рік  з урахуванням змін  </t>
  </si>
  <si>
    <t>Разом трансфертів</t>
  </si>
  <si>
    <t>Разом  власних податків та зборів</t>
  </si>
  <si>
    <t xml:space="preserve">Разом доходів </t>
  </si>
  <si>
    <t>Субвенція з місцевого бюджету на надання державної підтримки особам з особовими освітніми потребами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</si>
  <si>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та нерухоме майно та їх обтяжень і державної реєстрації юридичних осіб, фізичних осіб-підприємців та громадських формувань,а також плата  за надання платних послуг</t>
  </si>
  <si>
    <t xml:space="preserve">Субвенція з місцевого бюджету на проектні, будівельно-ремонтні роботи, придбання жита та приміщень для розвитку сімейних та інших форм виховання, наближених до сімейних, та забезпечення житлом дітей-сиріт,осіб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</si>
  <si>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</si>
  <si>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напочаток бюджетного періоду</t>
  </si>
  <si>
    <t>Субвенція з місцевого бюджету на здійснення природоохоронних заходів</t>
  </si>
  <si>
    <t>Податок та збір на доходи  фізичних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</si>
  <si>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</si>
  <si>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Виконання доходної частини   районного бюджету  за  2019 рік</t>
  </si>
  <si>
    <t>Субвенція з місцевого бюджету на будівництво мільтифункціональних майданчиків для занять ігровими видами спорту за рахунок відповідної субвенції з державного бюджету</t>
  </si>
  <si>
    <r>
      <t xml:space="preserve">від  </t>
    </r>
    <r>
      <rPr>
        <u val="single"/>
        <sz val="10"/>
        <rFont val="Arial"/>
        <family val="2"/>
      </rPr>
      <t>04.02.2020</t>
    </r>
    <r>
      <rPr>
        <sz val="10"/>
        <rFont val="Arial"/>
        <family val="0"/>
      </rPr>
      <t xml:space="preserve">   № </t>
    </r>
    <r>
      <rPr>
        <u val="single"/>
        <sz val="10"/>
        <rFont val="Arial"/>
        <family val="2"/>
      </rPr>
      <t>VII/35-3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</si>
</sst>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0.0000"/>
    <numFmt numFmtId="194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191" fontId="0" fillId="32" borderId="10" xfId="0" applyNumberFormat="1" applyFont="1" applyFill="1" applyBorder="1" applyAlignment="1">
      <alignment horizontal="right" vertical="top" wrapText="1"/>
    </xf>
    <xf numFmtId="191" fontId="7" fillId="32" borderId="10" xfId="0" applyNumberFormat="1" applyFont="1" applyFill="1" applyBorder="1" applyAlignment="1">
      <alignment horizontal="right" vertical="top" wrapText="1"/>
    </xf>
    <xf numFmtId="191" fontId="0" fillId="32" borderId="1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191" fontId="0" fillId="32" borderId="12" xfId="0" applyNumberFormat="1" applyFont="1" applyFill="1" applyBorder="1" applyAlignment="1">
      <alignment horizontal="right" vertical="top" wrapText="1"/>
    </xf>
    <xf numFmtId="191" fontId="0" fillId="0" borderId="1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191" fontId="0" fillId="32" borderId="13" xfId="0" applyNumberFormat="1" applyFont="1" applyFill="1" applyBorder="1" applyAlignment="1">
      <alignment horizontal="right" vertical="top" wrapText="1"/>
    </xf>
    <xf numFmtId="0" fontId="9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191" fontId="0" fillId="0" borderId="12" xfId="0" applyNumberFormat="1" applyFont="1" applyBorder="1" applyAlignment="1">
      <alignment horizontal="right" vertical="top" wrapText="1"/>
    </xf>
    <xf numFmtId="191" fontId="0" fillId="0" borderId="13" xfId="0" applyNumberFormat="1" applyFont="1" applyBorder="1" applyAlignment="1">
      <alignment horizontal="right" vertical="top" wrapText="1"/>
    </xf>
    <xf numFmtId="191" fontId="0" fillId="0" borderId="11" xfId="0" applyNumberFormat="1" applyFont="1" applyBorder="1" applyAlignment="1">
      <alignment horizontal="right" vertical="top" wrapText="1"/>
    </xf>
    <xf numFmtId="191" fontId="8" fillId="32" borderId="12" xfId="0" applyNumberFormat="1" applyFont="1" applyFill="1" applyBorder="1" applyAlignment="1">
      <alignment horizontal="right" vertical="top" wrapText="1"/>
    </xf>
    <xf numFmtId="191" fontId="0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91" fontId="7" fillId="32" borderId="12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justify" vertical="top" wrapText="1"/>
    </xf>
    <xf numFmtId="191" fontId="0" fillId="0" borderId="0" xfId="0" applyNumberFormat="1" applyAlignment="1">
      <alignment/>
    </xf>
    <xf numFmtId="0" fontId="1" fillId="0" borderId="12" xfId="53" applyFont="1" applyBorder="1" applyAlignment="1">
      <alignment vertical="center" wrapText="1"/>
      <protection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53" applyFont="1" applyBorder="1" applyAlignment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191" fontId="12" fillId="32" borderId="10" xfId="0" applyNumberFormat="1" applyFont="1" applyFill="1" applyBorder="1" applyAlignment="1">
      <alignment horizontal="right" vertical="top" wrapText="1"/>
    </xf>
    <xf numFmtId="0" fontId="0" fillId="32" borderId="11" xfId="0" applyFont="1" applyFill="1" applyBorder="1" applyAlignment="1">
      <alignment horizontal="right" vertical="top" wrapText="1"/>
    </xf>
    <xf numFmtId="0" fontId="0" fillId="32" borderId="0" xfId="0" applyFill="1" applyAlignment="1">
      <alignment/>
    </xf>
    <xf numFmtId="0" fontId="11" fillId="32" borderId="11" xfId="0" applyFont="1" applyFill="1" applyBorder="1" applyAlignment="1">
      <alignment vertical="top" wrapText="1"/>
    </xf>
    <xf numFmtId="191" fontId="8" fillId="32" borderId="11" xfId="0" applyNumberFormat="1" applyFont="1" applyFill="1" applyBorder="1" applyAlignment="1">
      <alignment horizontal="right" vertical="top" wrapText="1"/>
    </xf>
    <xf numFmtId="191" fontId="8" fillId="32" borderId="10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0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191" fontId="0" fillId="32" borderId="14" xfId="0" applyNumberFormat="1" applyFont="1" applyFill="1" applyBorder="1" applyAlignment="1">
      <alignment horizontal="right" vertical="top" wrapText="1"/>
    </xf>
    <xf numFmtId="191" fontId="0" fillId="32" borderId="11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191" fontId="0" fillId="0" borderId="14" xfId="0" applyNumberFormat="1" applyFont="1" applyBorder="1" applyAlignment="1">
      <alignment horizontal="right" vertical="top" wrapText="1"/>
    </xf>
    <xf numFmtId="191" fontId="0" fillId="0" borderId="11" xfId="0" applyNumberFormat="1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к сесии на 04.02.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0" zoomScaleNormal="70" zoomScalePageLayoutView="0" workbookViewId="0" topLeftCell="A1">
      <selection activeCell="H3" sqref="H3"/>
    </sheetView>
  </sheetViews>
  <sheetFormatPr defaultColWidth="9.140625" defaultRowHeight="12.75"/>
  <cols>
    <col min="1" max="1" width="103.7109375" style="0" customWidth="1"/>
    <col min="2" max="2" width="11.8515625" style="0" customWidth="1"/>
    <col min="3" max="3" width="12.421875" style="0" customWidth="1"/>
    <col min="4" max="4" width="10.140625" style="0" customWidth="1"/>
    <col min="5" max="5" width="10.57421875" style="0" customWidth="1"/>
    <col min="6" max="6" width="12.7109375" style="0" customWidth="1"/>
    <col min="7" max="7" width="10.421875" style="0" customWidth="1"/>
    <col min="8" max="8" width="10.7109375" style="0" customWidth="1"/>
    <col min="9" max="9" width="12.7109375" style="0" customWidth="1"/>
    <col min="10" max="10" width="9.28125" style="0" customWidth="1"/>
    <col min="11" max="11" width="9.7109375" style="0" customWidth="1"/>
  </cols>
  <sheetData>
    <row r="1" ht="12.75">
      <c r="H1" t="s">
        <v>14</v>
      </c>
    </row>
    <row r="2" ht="12.75">
      <c r="H2" t="s">
        <v>13</v>
      </c>
    </row>
    <row r="3" ht="12.75">
      <c r="H3" s="6" t="s">
        <v>51</v>
      </c>
    </row>
    <row r="5" spans="1:11" ht="18.75" customHeight="1">
      <c r="A5" s="65" t="s">
        <v>49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 customHeight="1">
      <c r="A6" s="5"/>
      <c r="B6" s="6"/>
      <c r="C6" s="6"/>
      <c r="D6" s="6"/>
      <c r="E6" s="6"/>
      <c r="F6" s="6"/>
      <c r="G6" s="6"/>
      <c r="H6" s="6"/>
      <c r="I6" s="6" t="s">
        <v>0</v>
      </c>
      <c r="J6" s="6"/>
      <c r="K6" s="6"/>
    </row>
    <row r="7" spans="1:12" ht="15.75" customHeight="1">
      <c r="A7" s="59"/>
      <c r="B7" s="54" t="s">
        <v>24</v>
      </c>
      <c r="C7" s="62" t="s">
        <v>4</v>
      </c>
      <c r="D7" s="63"/>
      <c r="E7" s="64"/>
      <c r="F7" s="62" t="s">
        <v>5</v>
      </c>
      <c r="G7" s="63"/>
      <c r="H7" s="64"/>
      <c r="I7" s="62" t="s">
        <v>6</v>
      </c>
      <c r="J7" s="63"/>
      <c r="K7" s="64"/>
      <c r="L7" s="1"/>
    </row>
    <row r="8" spans="1:12" ht="51.75" customHeight="1">
      <c r="A8" s="60"/>
      <c r="B8" s="66"/>
      <c r="C8" s="28" t="s">
        <v>36</v>
      </c>
      <c r="D8" s="54" t="s">
        <v>35</v>
      </c>
      <c r="E8" s="56" t="s">
        <v>7</v>
      </c>
      <c r="F8" s="28" t="s">
        <v>36</v>
      </c>
      <c r="G8" s="54" t="s">
        <v>35</v>
      </c>
      <c r="H8" s="56" t="s">
        <v>7</v>
      </c>
      <c r="I8" s="28" t="s">
        <v>37</v>
      </c>
      <c r="J8" s="54" t="s">
        <v>35</v>
      </c>
      <c r="K8" s="56" t="s">
        <v>7</v>
      </c>
      <c r="L8" s="58"/>
    </row>
    <row r="9" spans="1:12" ht="0.75" customHeight="1">
      <c r="A9" s="61"/>
      <c r="B9" s="55"/>
      <c r="C9" s="8"/>
      <c r="D9" s="55"/>
      <c r="E9" s="57"/>
      <c r="F9" s="8"/>
      <c r="G9" s="55"/>
      <c r="H9" s="57"/>
      <c r="I9" s="8"/>
      <c r="J9" s="55"/>
      <c r="K9" s="57"/>
      <c r="L9" s="58"/>
    </row>
    <row r="10" spans="1:12" ht="15.75">
      <c r="A10" s="7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10">
        <v>8</v>
      </c>
      <c r="I10" s="9">
        <v>9</v>
      </c>
      <c r="J10" s="9">
        <v>10</v>
      </c>
      <c r="K10" s="10">
        <v>11</v>
      </c>
      <c r="L10" s="1"/>
    </row>
    <row r="11" spans="1:12" ht="15" customHeight="1">
      <c r="A11" s="39" t="s">
        <v>47</v>
      </c>
      <c r="B11" s="15">
        <v>11010000</v>
      </c>
      <c r="C11" s="23">
        <v>114475.3</v>
      </c>
      <c r="D11" s="23">
        <v>120788.4</v>
      </c>
      <c r="E11" s="16">
        <f>D11/C11%</f>
        <v>105.51481411273873</v>
      </c>
      <c r="F11" s="23"/>
      <c r="G11" s="23"/>
      <c r="H11" s="31"/>
      <c r="I11" s="23">
        <f>C11+F11</f>
        <v>114475.3</v>
      </c>
      <c r="J11" s="23">
        <f>D11+G11</f>
        <v>120788.4</v>
      </c>
      <c r="K11" s="16">
        <f>J11/I11%</f>
        <v>105.51481411273873</v>
      </c>
      <c r="L11" s="3"/>
    </row>
    <row r="12" spans="1:11" ht="24" customHeight="1">
      <c r="A12" s="34" t="s">
        <v>9</v>
      </c>
      <c r="B12" s="11">
        <v>21110000</v>
      </c>
      <c r="C12" s="17"/>
      <c r="D12" s="17"/>
      <c r="E12" s="16"/>
      <c r="F12" s="17"/>
      <c r="G12" s="17">
        <v>26.5</v>
      </c>
      <c r="H12" s="12"/>
      <c r="I12" s="23">
        <f aca="true" t="shared" si="0" ref="I12:I18">C12+F12</f>
        <v>0</v>
      </c>
      <c r="J12" s="23">
        <f aca="true" t="shared" si="1" ref="J12:J18">D12+G12</f>
        <v>26.5</v>
      </c>
      <c r="K12" s="16"/>
    </row>
    <row r="13" spans="1:11" ht="33.75" customHeight="1">
      <c r="A13" s="34" t="s">
        <v>21</v>
      </c>
      <c r="B13" s="11">
        <v>22010300</v>
      </c>
      <c r="C13" s="17">
        <v>40</v>
      </c>
      <c r="D13" s="17">
        <v>40.6</v>
      </c>
      <c r="E13" s="16">
        <f>D13/C13%</f>
        <v>101.5</v>
      </c>
      <c r="F13" s="17"/>
      <c r="G13" s="17"/>
      <c r="H13" s="12"/>
      <c r="I13" s="23">
        <f t="shared" si="0"/>
        <v>40</v>
      </c>
      <c r="J13" s="23">
        <f t="shared" si="1"/>
        <v>40.6</v>
      </c>
      <c r="K13" s="16">
        <f aca="true" t="shared" si="2" ref="K13:K22">J13/I13%</f>
        <v>101.5</v>
      </c>
    </row>
    <row r="14" spans="1:11" ht="24" customHeight="1">
      <c r="A14" s="34" t="s">
        <v>22</v>
      </c>
      <c r="B14" s="11">
        <v>22012600</v>
      </c>
      <c r="C14" s="17">
        <v>190</v>
      </c>
      <c r="D14" s="17">
        <v>212.6</v>
      </c>
      <c r="E14" s="16">
        <f>D14/C14%</f>
        <v>111.89473684210526</v>
      </c>
      <c r="F14" s="17"/>
      <c r="G14" s="17"/>
      <c r="H14" s="12"/>
      <c r="I14" s="23">
        <f t="shared" si="0"/>
        <v>190</v>
      </c>
      <c r="J14" s="23">
        <f t="shared" si="1"/>
        <v>212.6</v>
      </c>
      <c r="K14" s="16">
        <f t="shared" si="2"/>
        <v>111.89473684210526</v>
      </c>
    </row>
    <row r="15" spans="1:11" ht="46.5" customHeight="1">
      <c r="A15" s="34" t="s">
        <v>42</v>
      </c>
      <c r="B15" s="11">
        <v>22012900</v>
      </c>
      <c r="C15" s="17">
        <v>5.8</v>
      </c>
      <c r="D15" s="17">
        <v>10.6</v>
      </c>
      <c r="E15" s="16">
        <f>D15/C15%</f>
        <v>182.75862068965517</v>
      </c>
      <c r="F15" s="17"/>
      <c r="G15" s="17"/>
      <c r="H15" s="12"/>
      <c r="I15" s="23">
        <f t="shared" si="0"/>
        <v>5.8</v>
      </c>
      <c r="J15" s="23">
        <f t="shared" si="1"/>
        <v>10.6</v>
      </c>
      <c r="K15" s="16">
        <f t="shared" si="2"/>
        <v>182.75862068965517</v>
      </c>
    </row>
    <row r="16" spans="1:11" ht="36.75" customHeight="1">
      <c r="A16" s="34" t="s">
        <v>8</v>
      </c>
      <c r="B16" s="15">
        <v>22080400</v>
      </c>
      <c r="C16" s="23">
        <v>68</v>
      </c>
      <c r="D16" s="23">
        <v>88</v>
      </c>
      <c r="E16" s="16">
        <f aca="true" t="shared" si="3" ref="E16:E22">D16/C16%</f>
        <v>129.41176470588235</v>
      </c>
      <c r="F16" s="23"/>
      <c r="G16" s="23"/>
      <c r="H16" s="13"/>
      <c r="I16" s="23">
        <f t="shared" si="0"/>
        <v>68</v>
      </c>
      <c r="J16" s="23">
        <f t="shared" si="1"/>
        <v>88</v>
      </c>
      <c r="K16" s="16">
        <f t="shared" si="2"/>
        <v>129.41176470588235</v>
      </c>
    </row>
    <row r="17" spans="1:11" ht="15.75" customHeight="1">
      <c r="A17" s="35" t="s">
        <v>3</v>
      </c>
      <c r="B17" s="11">
        <v>24060300</v>
      </c>
      <c r="C17" s="17">
        <v>34.5</v>
      </c>
      <c r="D17" s="23">
        <v>41.1</v>
      </c>
      <c r="E17" s="12">
        <f t="shared" si="3"/>
        <v>119.1304347826087</v>
      </c>
      <c r="F17" s="17"/>
      <c r="G17" s="17"/>
      <c r="H17" s="13"/>
      <c r="I17" s="23">
        <f t="shared" si="0"/>
        <v>34.5</v>
      </c>
      <c r="J17" s="23">
        <f t="shared" si="1"/>
        <v>41.1</v>
      </c>
      <c r="K17" s="16">
        <f t="shared" si="2"/>
        <v>119.1304347826087</v>
      </c>
    </row>
    <row r="18" spans="1:11" ht="16.5" customHeight="1">
      <c r="A18" s="36" t="s">
        <v>1</v>
      </c>
      <c r="B18" s="11">
        <v>25000000</v>
      </c>
      <c r="C18" s="17"/>
      <c r="D18" s="17"/>
      <c r="E18" s="46"/>
      <c r="F18" s="27">
        <v>17225</v>
      </c>
      <c r="G18" s="27">
        <v>17347.8</v>
      </c>
      <c r="H18" s="12">
        <f>G18/F18%</f>
        <v>100.71291727140783</v>
      </c>
      <c r="I18" s="23">
        <f t="shared" si="0"/>
        <v>17225</v>
      </c>
      <c r="J18" s="23">
        <f t="shared" si="1"/>
        <v>17347.8</v>
      </c>
      <c r="K18" s="16">
        <f t="shared" si="2"/>
        <v>100.71291727140783</v>
      </c>
    </row>
    <row r="19" spans="1:11" ht="32.25" customHeight="1" hidden="1">
      <c r="A19" s="36" t="s">
        <v>18</v>
      </c>
      <c r="B19" s="11">
        <v>31020000</v>
      </c>
      <c r="C19" s="17"/>
      <c r="D19" s="17"/>
      <c r="E19" s="12" t="e">
        <f t="shared" si="3"/>
        <v>#DIV/0!</v>
      </c>
      <c r="F19" s="17"/>
      <c r="G19" s="27"/>
      <c r="H19" s="12" t="e">
        <f>G19/F19%</f>
        <v>#DIV/0!</v>
      </c>
      <c r="I19" s="17">
        <f>C19+F19</f>
        <v>0</v>
      </c>
      <c r="J19" s="17">
        <f>D19+G19</f>
        <v>0</v>
      </c>
      <c r="K19" s="12" t="e">
        <f t="shared" si="2"/>
        <v>#DIV/0!</v>
      </c>
    </row>
    <row r="20" spans="1:11" ht="19.5" customHeight="1" hidden="1">
      <c r="A20" s="37" t="s">
        <v>32</v>
      </c>
      <c r="B20" s="11">
        <v>31030000</v>
      </c>
      <c r="C20" s="17"/>
      <c r="D20" s="17"/>
      <c r="E20" s="12"/>
      <c r="F20" s="17"/>
      <c r="G20" s="27"/>
      <c r="H20" s="12"/>
      <c r="I20" s="17">
        <f>C20+F20</f>
        <v>0</v>
      </c>
      <c r="J20" s="17">
        <f>D20+G20</f>
        <v>0</v>
      </c>
      <c r="K20" s="12"/>
    </row>
    <row r="21" spans="1:11" ht="18.75" customHeight="1">
      <c r="A21" s="38" t="s">
        <v>39</v>
      </c>
      <c r="B21" s="20"/>
      <c r="C21" s="26">
        <f>SUM(C11:C20)</f>
        <v>114813.6</v>
      </c>
      <c r="D21" s="26">
        <f>SUM(D11:D20)</f>
        <v>121181.30000000002</v>
      </c>
      <c r="E21" s="51">
        <f t="shared" si="3"/>
        <v>105.54611997185005</v>
      </c>
      <c r="F21" s="26">
        <f>SUM(F11:F20)</f>
        <v>17225</v>
      </c>
      <c r="G21" s="26">
        <f>SUM(G11:G20)</f>
        <v>17374.3</v>
      </c>
      <c r="H21" s="51">
        <f>G21/F21%</f>
        <v>100.86676342525399</v>
      </c>
      <c r="I21" s="26">
        <f>SUM(I11:I20)</f>
        <v>132038.6</v>
      </c>
      <c r="J21" s="26">
        <f>SUM(J11:J20)</f>
        <v>138555.6</v>
      </c>
      <c r="K21" s="51">
        <f t="shared" si="2"/>
        <v>104.93567790025038</v>
      </c>
    </row>
    <row r="22" spans="1:11" ht="15.75" hidden="1">
      <c r="A22" s="35" t="s">
        <v>2</v>
      </c>
      <c r="B22" s="11">
        <v>41010600</v>
      </c>
      <c r="C22" s="17"/>
      <c r="D22" s="17"/>
      <c r="E22" s="12" t="e">
        <f t="shared" si="3"/>
        <v>#DIV/0!</v>
      </c>
      <c r="F22" s="17"/>
      <c r="G22" s="17"/>
      <c r="H22" s="13"/>
      <c r="I22" s="17">
        <f>C22+F22</f>
        <v>0</v>
      </c>
      <c r="J22" s="17">
        <f>D22+G22</f>
        <v>0</v>
      </c>
      <c r="K22" s="12" t="e">
        <f t="shared" si="2"/>
        <v>#DIV/0!</v>
      </c>
    </row>
    <row r="23" spans="1:11" ht="34.5" customHeight="1" hidden="1">
      <c r="A23" s="40"/>
      <c r="B23" s="15"/>
      <c r="C23" s="23"/>
      <c r="D23" s="23"/>
      <c r="E23" s="16"/>
      <c r="F23" s="23"/>
      <c r="G23" s="23"/>
      <c r="H23" s="16"/>
      <c r="I23" s="23"/>
      <c r="J23" s="23"/>
      <c r="K23" s="16"/>
    </row>
    <row r="24" spans="1:11" ht="53.25" customHeight="1" hidden="1">
      <c r="A24" s="34" t="s">
        <v>10</v>
      </c>
      <c r="B24" s="11">
        <v>41010600</v>
      </c>
      <c r="C24" s="17"/>
      <c r="D24" s="27"/>
      <c r="E24" s="12" t="e">
        <f aca="true" t="shared" si="4" ref="E24:E45">D24/C24%</f>
        <v>#DIV/0!</v>
      </c>
      <c r="F24" s="17"/>
      <c r="G24" s="17"/>
      <c r="H24" s="12"/>
      <c r="I24" s="17">
        <f aca="true" t="shared" si="5" ref="I24:J46">C24+F24</f>
        <v>0</v>
      </c>
      <c r="J24" s="17">
        <f aca="true" t="shared" si="6" ref="J24:J46">D24+G24</f>
        <v>0</v>
      </c>
      <c r="K24" s="12" t="e">
        <f>J24/I24%</f>
        <v>#DIV/0!</v>
      </c>
    </row>
    <row r="25" spans="1:11" ht="24.75" customHeight="1" hidden="1">
      <c r="A25" s="34" t="s">
        <v>11</v>
      </c>
      <c r="B25" s="11">
        <v>41020100</v>
      </c>
      <c r="C25" s="17"/>
      <c r="D25" s="27"/>
      <c r="E25" s="12" t="e">
        <f t="shared" si="4"/>
        <v>#DIV/0!</v>
      </c>
      <c r="F25" s="17"/>
      <c r="G25" s="17"/>
      <c r="H25" s="13"/>
      <c r="I25" s="17">
        <f t="shared" si="5"/>
        <v>0</v>
      </c>
      <c r="J25" s="17">
        <f t="shared" si="6"/>
        <v>0</v>
      </c>
      <c r="K25" s="12" t="e">
        <f>J25/I25%</f>
        <v>#DIV/0!</v>
      </c>
    </row>
    <row r="26" spans="1:11" ht="67.5" customHeight="1" hidden="1">
      <c r="A26" s="41" t="s">
        <v>23</v>
      </c>
      <c r="B26" s="11"/>
      <c r="C26" s="17"/>
      <c r="D26" s="27"/>
      <c r="E26" s="12" t="e">
        <f t="shared" si="4"/>
        <v>#DIV/0!</v>
      </c>
      <c r="F26" s="17"/>
      <c r="G26" s="17"/>
      <c r="H26" s="13"/>
      <c r="I26" s="17"/>
      <c r="J26" s="17"/>
      <c r="K26" s="12"/>
    </row>
    <row r="27" spans="1:11" ht="24.75" customHeight="1" hidden="1">
      <c r="A27" s="41" t="s">
        <v>12</v>
      </c>
      <c r="B27" s="11"/>
      <c r="C27" s="17"/>
      <c r="D27" s="27"/>
      <c r="E27" s="12" t="e">
        <f t="shared" si="4"/>
        <v>#DIV/0!</v>
      </c>
      <c r="F27" s="17"/>
      <c r="G27" s="17"/>
      <c r="H27" s="13"/>
      <c r="I27" s="17">
        <f t="shared" si="5"/>
        <v>0</v>
      </c>
      <c r="J27" s="17">
        <f t="shared" si="6"/>
        <v>0</v>
      </c>
      <c r="K27" s="12" t="e">
        <f>J27/I27%</f>
        <v>#DIV/0!</v>
      </c>
    </row>
    <row r="28" spans="1:11" ht="36" customHeight="1" hidden="1">
      <c r="A28" s="41" t="s">
        <v>15</v>
      </c>
      <c r="B28" s="11">
        <v>41021200</v>
      </c>
      <c r="C28" s="17"/>
      <c r="D28" s="27"/>
      <c r="E28" s="12" t="e">
        <f t="shared" si="4"/>
        <v>#DIV/0!</v>
      </c>
      <c r="F28" s="17"/>
      <c r="G28" s="17"/>
      <c r="H28" s="13"/>
      <c r="I28" s="17">
        <f t="shared" si="5"/>
        <v>0</v>
      </c>
      <c r="J28" s="17">
        <f t="shared" si="6"/>
        <v>0</v>
      </c>
      <c r="K28" s="12" t="e">
        <f aca="true" t="shared" si="7" ref="K28:K40">J28/I28%</f>
        <v>#DIV/0!</v>
      </c>
    </row>
    <row r="29" spans="1:11" ht="33.75" customHeight="1" hidden="1">
      <c r="A29" s="41" t="s">
        <v>16</v>
      </c>
      <c r="B29" s="11">
        <v>41021800</v>
      </c>
      <c r="C29" s="17"/>
      <c r="D29" s="27"/>
      <c r="E29" s="12" t="e">
        <f t="shared" si="4"/>
        <v>#DIV/0!</v>
      </c>
      <c r="F29" s="17"/>
      <c r="G29" s="17"/>
      <c r="H29" s="13"/>
      <c r="I29" s="17">
        <f t="shared" si="5"/>
        <v>0</v>
      </c>
      <c r="J29" s="17">
        <f t="shared" si="6"/>
        <v>0</v>
      </c>
      <c r="K29" s="12" t="e">
        <f t="shared" si="7"/>
        <v>#DIV/0!</v>
      </c>
    </row>
    <row r="30" spans="1:11" ht="53.25" customHeight="1" hidden="1">
      <c r="A30" s="41" t="s">
        <v>17</v>
      </c>
      <c r="B30" s="11">
        <v>41021900</v>
      </c>
      <c r="C30" s="17"/>
      <c r="D30" s="27"/>
      <c r="E30" s="12" t="e">
        <f t="shared" si="4"/>
        <v>#DIV/0!</v>
      </c>
      <c r="F30" s="17"/>
      <c r="G30" s="17"/>
      <c r="H30" s="13"/>
      <c r="I30" s="17">
        <f t="shared" si="5"/>
        <v>0</v>
      </c>
      <c r="J30" s="17">
        <f t="shared" si="6"/>
        <v>0</v>
      </c>
      <c r="K30" s="12" t="e">
        <f t="shared" si="7"/>
        <v>#DIV/0!</v>
      </c>
    </row>
    <row r="31" spans="1:11" ht="18" customHeight="1">
      <c r="A31" s="35" t="s">
        <v>19</v>
      </c>
      <c r="B31" s="11">
        <v>41033900</v>
      </c>
      <c r="C31" s="17">
        <v>43692</v>
      </c>
      <c r="D31" s="27">
        <v>43692</v>
      </c>
      <c r="E31" s="12">
        <f>D31/C31%</f>
        <v>100</v>
      </c>
      <c r="F31" s="17"/>
      <c r="G31" s="17"/>
      <c r="H31" s="12"/>
      <c r="I31" s="17">
        <f t="shared" si="5"/>
        <v>43692</v>
      </c>
      <c r="J31" s="17">
        <f t="shared" si="6"/>
        <v>43692</v>
      </c>
      <c r="K31" s="12">
        <f t="shared" si="7"/>
        <v>100</v>
      </c>
    </row>
    <row r="32" spans="1:11" ht="21" customHeight="1">
      <c r="A32" s="34" t="s">
        <v>20</v>
      </c>
      <c r="B32" s="11">
        <v>41034200</v>
      </c>
      <c r="C32" s="17">
        <v>20951.2</v>
      </c>
      <c r="D32" s="27">
        <v>20951.2</v>
      </c>
      <c r="E32" s="12">
        <f>D32/C32%</f>
        <v>100</v>
      </c>
      <c r="F32" s="17"/>
      <c r="G32" s="17"/>
      <c r="H32" s="13"/>
      <c r="I32" s="17">
        <f t="shared" si="5"/>
        <v>20951.2</v>
      </c>
      <c r="J32" s="17">
        <f t="shared" si="6"/>
        <v>20951.2</v>
      </c>
      <c r="K32" s="12">
        <f t="shared" si="7"/>
        <v>100</v>
      </c>
    </row>
    <row r="33" spans="1:11" ht="36" customHeight="1">
      <c r="A33" s="42" t="s">
        <v>25</v>
      </c>
      <c r="B33" s="11">
        <v>41040200</v>
      </c>
      <c r="C33" s="17">
        <v>10778.342</v>
      </c>
      <c r="D33" s="27">
        <v>10778.3</v>
      </c>
      <c r="E33" s="12">
        <f t="shared" si="4"/>
        <v>99.99961032967778</v>
      </c>
      <c r="F33" s="17"/>
      <c r="G33" s="17"/>
      <c r="H33" s="13"/>
      <c r="I33" s="17">
        <f t="shared" si="5"/>
        <v>10778.342</v>
      </c>
      <c r="J33" s="17">
        <f t="shared" si="6"/>
        <v>10778.3</v>
      </c>
      <c r="K33" s="12">
        <f t="shared" si="7"/>
        <v>99.99961032967778</v>
      </c>
    </row>
    <row r="34" spans="1:11" ht="19.5" customHeight="1">
      <c r="A34" s="42" t="s">
        <v>28</v>
      </c>
      <c r="B34" s="11">
        <v>41040400</v>
      </c>
      <c r="C34" s="17">
        <v>12629.5</v>
      </c>
      <c r="D34" s="27">
        <v>12629.5</v>
      </c>
      <c r="E34" s="12">
        <f t="shared" si="4"/>
        <v>100</v>
      </c>
      <c r="F34" s="17"/>
      <c r="G34" s="17"/>
      <c r="H34" s="12"/>
      <c r="I34" s="17">
        <f t="shared" si="5"/>
        <v>12629.5</v>
      </c>
      <c r="J34" s="17">
        <f t="shared" si="5"/>
        <v>12629.5</v>
      </c>
      <c r="K34" s="12">
        <f t="shared" si="7"/>
        <v>100</v>
      </c>
    </row>
    <row r="35" spans="1:11" ht="33.75" customHeight="1">
      <c r="A35" s="43" t="s">
        <v>26</v>
      </c>
      <c r="B35" s="11" t="s">
        <v>27</v>
      </c>
      <c r="C35" s="17">
        <v>37319.7</v>
      </c>
      <c r="D35" s="27">
        <v>32033.8</v>
      </c>
      <c r="E35" s="12">
        <f t="shared" si="4"/>
        <v>85.83616695739785</v>
      </c>
      <c r="F35" s="17"/>
      <c r="G35" s="17"/>
      <c r="H35" s="12"/>
      <c r="I35" s="17">
        <f t="shared" si="5"/>
        <v>37319.7</v>
      </c>
      <c r="J35" s="17">
        <f t="shared" si="5"/>
        <v>32033.8</v>
      </c>
      <c r="K35" s="12">
        <f t="shared" si="7"/>
        <v>85.83616695739785</v>
      </c>
    </row>
    <row r="36" spans="1:11" ht="50.25" customHeight="1">
      <c r="A36" s="43" t="s">
        <v>43</v>
      </c>
      <c r="B36" s="11">
        <v>41050900</v>
      </c>
      <c r="C36" s="17">
        <v>771.7</v>
      </c>
      <c r="D36" s="27">
        <v>770.8</v>
      </c>
      <c r="E36" s="12">
        <f t="shared" si="4"/>
        <v>99.88337436827781</v>
      </c>
      <c r="F36" s="17"/>
      <c r="G36" s="17"/>
      <c r="H36" s="12"/>
      <c r="I36" s="17">
        <f t="shared" si="5"/>
        <v>771.7</v>
      </c>
      <c r="J36" s="17">
        <f t="shared" si="5"/>
        <v>770.8</v>
      </c>
      <c r="K36" s="12">
        <f t="shared" si="7"/>
        <v>99.88337436827781</v>
      </c>
    </row>
    <row r="37" spans="1:11" ht="36.75" customHeight="1">
      <c r="A37" s="43" t="s">
        <v>44</v>
      </c>
      <c r="B37" s="11">
        <v>41051000</v>
      </c>
      <c r="C37" s="17">
        <v>590.2</v>
      </c>
      <c r="D37" s="27">
        <v>346.7</v>
      </c>
      <c r="E37" s="12">
        <f t="shared" si="4"/>
        <v>58.742799051169094</v>
      </c>
      <c r="F37" s="17"/>
      <c r="G37" s="17"/>
      <c r="H37" s="12"/>
      <c r="I37" s="17">
        <f t="shared" si="5"/>
        <v>590.2</v>
      </c>
      <c r="J37" s="17">
        <f t="shared" si="5"/>
        <v>346.7</v>
      </c>
      <c r="K37" s="12">
        <f t="shared" si="7"/>
        <v>58.742799051169094</v>
      </c>
    </row>
    <row r="38" spans="1:11" ht="36.75" customHeight="1" hidden="1">
      <c r="A38" s="43" t="s">
        <v>45</v>
      </c>
      <c r="B38" s="11">
        <v>41051100</v>
      </c>
      <c r="C38" s="17"/>
      <c r="D38" s="27"/>
      <c r="E38" s="12" t="e">
        <f t="shared" si="4"/>
        <v>#DIV/0!</v>
      </c>
      <c r="F38" s="17"/>
      <c r="G38" s="17"/>
      <c r="H38" s="12"/>
      <c r="I38" s="17">
        <f t="shared" si="5"/>
        <v>0</v>
      </c>
      <c r="J38" s="17">
        <f t="shared" si="5"/>
        <v>0</v>
      </c>
      <c r="K38" s="12" t="e">
        <f t="shared" si="7"/>
        <v>#DIV/0!</v>
      </c>
    </row>
    <row r="39" spans="1:11" ht="37.5" customHeight="1">
      <c r="A39" s="43" t="s">
        <v>41</v>
      </c>
      <c r="B39" s="11">
        <v>41051200</v>
      </c>
      <c r="C39" s="17">
        <v>19.32</v>
      </c>
      <c r="D39" s="27">
        <v>19.3</v>
      </c>
      <c r="E39" s="12">
        <f t="shared" si="4"/>
        <v>99.89648033126294</v>
      </c>
      <c r="F39" s="17"/>
      <c r="G39" s="17"/>
      <c r="H39" s="12"/>
      <c r="I39" s="17">
        <f t="shared" si="5"/>
        <v>19.32</v>
      </c>
      <c r="J39" s="17">
        <f t="shared" si="5"/>
        <v>19.3</v>
      </c>
      <c r="K39" s="12">
        <f t="shared" si="7"/>
        <v>99.89648033126294</v>
      </c>
    </row>
    <row r="40" spans="1:11" ht="38.25" customHeight="1">
      <c r="A40" s="43" t="s">
        <v>33</v>
      </c>
      <c r="B40" s="11">
        <v>41051400</v>
      </c>
      <c r="C40" s="17">
        <v>777.12</v>
      </c>
      <c r="D40" s="27">
        <v>776.1</v>
      </c>
      <c r="E40" s="12">
        <f t="shared" si="4"/>
        <v>99.86874613959235</v>
      </c>
      <c r="F40" s="17"/>
      <c r="G40" s="17"/>
      <c r="H40" s="12"/>
      <c r="I40" s="17">
        <f t="shared" si="5"/>
        <v>777.12</v>
      </c>
      <c r="J40" s="17">
        <f t="shared" si="5"/>
        <v>776.1</v>
      </c>
      <c r="K40" s="12">
        <f t="shared" si="7"/>
        <v>99.86874613959235</v>
      </c>
    </row>
    <row r="41" spans="1:11" ht="34.5" customHeight="1">
      <c r="A41" s="43" t="s">
        <v>29</v>
      </c>
      <c r="B41" s="52">
        <v>41051500</v>
      </c>
      <c r="C41" s="23">
        <v>1387.2</v>
      </c>
      <c r="D41" s="27">
        <v>1387.2</v>
      </c>
      <c r="E41" s="12">
        <f>D41/C41%</f>
        <v>100</v>
      </c>
      <c r="F41" s="17"/>
      <c r="G41" s="17"/>
      <c r="H41" s="12"/>
      <c r="I41" s="17">
        <f t="shared" si="5"/>
        <v>1387.2</v>
      </c>
      <c r="J41" s="17">
        <f t="shared" si="6"/>
        <v>1387.2</v>
      </c>
      <c r="K41" s="12">
        <f aca="true" t="shared" si="8" ref="K41:K48">J41/I41%</f>
        <v>100</v>
      </c>
    </row>
    <row r="42" spans="1:11" ht="34.5" customHeight="1" hidden="1">
      <c r="A42" s="35" t="s">
        <v>34</v>
      </c>
      <c r="B42" s="53">
        <v>41051600</v>
      </c>
      <c r="C42" s="17"/>
      <c r="D42" s="27"/>
      <c r="E42" s="12" t="e">
        <f>D42/C42%</f>
        <v>#DIV/0!</v>
      </c>
      <c r="F42" s="17"/>
      <c r="G42" s="17"/>
      <c r="H42" s="12"/>
      <c r="I42" s="17">
        <f t="shared" si="5"/>
        <v>0</v>
      </c>
      <c r="J42" s="17">
        <f t="shared" si="6"/>
        <v>0</v>
      </c>
      <c r="K42" s="12" t="e">
        <f t="shared" si="8"/>
        <v>#DIV/0!</v>
      </c>
    </row>
    <row r="43" spans="1:11" ht="36.75" customHeight="1">
      <c r="A43" s="41" t="s">
        <v>30</v>
      </c>
      <c r="B43" s="11">
        <v>41052000</v>
      </c>
      <c r="C43" s="17">
        <v>251.9</v>
      </c>
      <c r="D43" s="27">
        <v>234.7</v>
      </c>
      <c r="E43" s="12">
        <f t="shared" si="4"/>
        <v>93.17189360857482</v>
      </c>
      <c r="F43" s="17"/>
      <c r="G43" s="17"/>
      <c r="H43" s="12"/>
      <c r="I43" s="17">
        <f t="shared" si="5"/>
        <v>251.9</v>
      </c>
      <c r="J43" s="17">
        <f t="shared" si="6"/>
        <v>234.7</v>
      </c>
      <c r="K43" s="12">
        <f t="shared" si="8"/>
        <v>93.17189360857482</v>
      </c>
    </row>
    <row r="44" spans="1:11" ht="19.5" customHeight="1" hidden="1">
      <c r="A44" s="41" t="s">
        <v>46</v>
      </c>
      <c r="B44" s="9">
        <v>41053600</v>
      </c>
      <c r="C44" s="17"/>
      <c r="D44" s="27"/>
      <c r="E44" s="12"/>
      <c r="F44" s="17"/>
      <c r="G44" s="17"/>
      <c r="H44" s="12" t="e">
        <f>G44/F44%</f>
        <v>#DIV/0!</v>
      </c>
      <c r="I44" s="17">
        <f>C44+F44</f>
        <v>0</v>
      </c>
      <c r="J44" s="17">
        <f>D44+G44</f>
        <v>0</v>
      </c>
      <c r="K44" s="12" t="e">
        <f t="shared" si="8"/>
        <v>#DIV/0!</v>
      </c>
    </row>
    <row r="45" spans="1:11" ht="19.5" customHeight="1">
      <c r="A45" s="34" t="s">
        <v>31</v>
      </c>
      <c r="B45" s="11">
        <v>41053900</v>
      </c>
      <c r="C45" s="17">
        <v>653.6</v>
      </c>
      <c r="D45" s="27">
        <v>626.9</v>
      </c>
      <c r="E45" s="12">
        <f t="shared" si="4"/>
        <v>95.91493268053854</v>
      </c>
      <c r="F45" s="17">
        <v>2452</v>
      </c>
      <c r="G45" s="17">
        <v>2444.4</v>
      </c>
      <c r="H45" s="12">
        <f>G45/F45%</f>
        <v>99.69004893964112</v>
      </c>
      <c r="I45" s="17">
        <f t="shared" si="5"/>
        <v>3105.6</v>
      </c>
      <c r="J45" s="17">
        <f t="shared" si="6"/>
        <v>3071.3</v>
      </c>
      <c r="K45" s="12">
        <f t="shared" si="8"/>
        <v>98.89554353426071</v>
      </c>
    </row>
    <row r="46" spans="1:11" ht="33.75" customHeight="1">
      <c r="A46" s="34" t="s">
        <v>48</v>
      </c>
      <c r="B46" s="11">
        <v>41054300</v>
      </c>
      <c r="C46" s="17">
        <v>490.21</v>
      </c>
      <c r="D46" s="27">
        <v>490.21</v>
      </c>
      <c r="E46" s="12">
        <f>D46/C46%</f>
        <v>100</v>
      </c>
      <c r="F46" s="17"/>
      <c r="G46" s="17"/>
      <c r="H46" s="13"/>
      <c r="I46" s="17">
        <f t="shared" si="5"/>
        <v>490.21</v>
      </c>
      <c r="J46" s="17">
        <f t="shared" si="6"/>
        <v>490.21</v>
      </c>
      <c r="K46" s="12">
        <f t="shared" si="8"/>
        <v>100</v>
      </c>
    </row>
    <row r="47" spans="1:11" ht="33.75" customHeight="1">
      <c r="A47" s="35" t="s">
        <v>50</v>
      </c>
      <c r="B47" s="11">
        <v>41054500</v>
      </c>
      <c r="C47" s="17">
        <v>1471.7</v>
      </c>
      <c r="D47" s="17">
        <v>1471.7</v>
      </c>
      <c r="E47" s="12">
        <f>D47/C47%</f>
        <v>100</v>
      </c>
      <c r="F47" s="17"/>
      <c r="G47" s="17"/>
      <c r="H47" s="13"/>
      <c r="I47" s="17">
        <f aca="true" t="shared" si="9" ref="I47:I52">C47+F47</f>
        <v>1471.7</v>
      </c>
      <c r="J47" s="17">
        <f aca="true" t="shared" si="10" ref="J47:J52">D47+G47</f>
        <v>1471.7</v>
      </c>
      <c r="K47" s="12">
        <f t="shared" si="8"/>
        <v>100</v>
      </c>
    </row>
    <row r="48" spans="1:11" s="30" customFormat="1" ht="50.25" customHeight="1" hidden="1">
      <c r="A48" s="44"/>
      <c r="B48" s="29"/>
      <c r="C48" s="27"/>
      <c r="D48" s="27"/>
      <c r="E48" s="12" t="e">
        <f>D48/C48%</f>
        <v>#DIV/0!</v>
      </c>
      <c r="F48" s="27"/>
      <c r="G48" s="27"/>
      <c r="H48" s="13"/>
      <c r="I48" s="27">
        <f t="shared" si="9"/>
        <v>0</v>
      </c>
      <c r="J48" s="27">
        <f t="shared" si="10"/>
        <v>0</v>
      </c>
      <c r="K48" s="12" t="e">
        <f t="shared" si="8"/>
        <v>#DIV/0!</v>
      </c>
    </row>
    <row r="49" spans="1:11" ht="44.25" customHeight="1" hidden="1">
      <c r="A49" s="43"/>
      <c r="B49" s="18"/>
      <c r="C49" s="24"/>
      <c r="D49" s="24"/>
      <c r="E49" s="12"/>
      <c r="F49" s="24"/>
      <c r="G49" s="24"/>
      <c r="H49" s="13"/>
      <c r="I49" s="17">
        <f t="shared" si="9"/>
        <v>0</v>
      </c>
      <c r="J49" s="17">
        <f t="shared" si="10"/>
        <v>0</v>
      </c>
      <c r="K49" s="12"/>
    </row>
    <row r="50" spans="1:11" ht="44.25" customHeight="1" hidden="1">
      <c r="A50" s="43"/>
      <c r="B50" s="18"/>
      <c r="C50" s="24"/>
      <c r="D50" s="24"/>
      <c r="E50" s="12" t="e">
        <f>D50/C50%</f>
        <v>#DIV/0!</v>
      </c>
      <c r="F50" s="24"/>
      <c r="G50" s="24"/>
      <c r="H50" s="13"/>
      <c r="I50" s="17">
        <f t="shared" si="9"/>
        <v>0</v>
      </c>
      <c r="J50" s="17">
        <f t="shared" si="10"/>
        <v>0</v>
      </c>
      <c r="K50" s="19" t="e">
        <f>J50/I50%</f>
        <v>#DIV/0!</v>
      </c>
    </row>
    <row r="51" spans="1:11" ht="17.25" customHeight="1" hidden="1">
      <c r="A51" s="45"/>
      <c r="B51" s="69"/>
      <c r="C51" s="71"/>
      <c r="D51" s="71"/>
      <c r="E51" s="67"/>
      <c r="F51" s="71"/>
      <c r="G51" s="71"/>
      <c r="H51" s="12" t="e">
        <f>G51/F51%</f>
        <v>#DIV/0!</v>
      </c>
      <c r="I51" s="17">
        <f t="shared" si="9"/>
        <v>0</v>
      </c>
      <c r="J51" s="17">
        <f t="shared" si="10"/>
        <v>0</v>
      </c>
      <c r="K51" s="67" t="e">
        <f>SUM(J51/I51%)</f>
        <v>#DIV/0!</v>
      </c>
    </row>
    <row r="52" spans="1:11" ht="15" customHeight="1" hidden="1">
      <c r="A52" s="35"/>
      <c r="B52" s="70"/>
      <c r="C52" s="72"/>
      <c r="D52" s="72"/>
      <c r="E52" s="68"/>
      <c r="F52" s="72"/>
      <c r="G52" s="72"/>
      <c r="H52" s="13" t="e">
        <f>G52/F52%</f>
        <v>#DIV/0!</v>
      </c>
      <c r="I52" s="17">
        <f t="shared" si="9"/>
        <v>0</v>
      </c>
      <c r="J52" s="17">
        <f t="shared" si="10"/>
        <v>0</v>
      </c>
      <c r="K52" s="68"/>
    </row>
    <row r="53" spans="1:11" ht="22.5" customHeight="1" hidden="1">
      <c r="A53" s="35"/>
      <c r="B53" s="22"/>
      <c r="C53" s="25"/>
      <c r="D53" s="25"/>
      <c r="E53" s="14"/>
      <c r="F53" s="25"/>
      <c r="G53" s="25"/>
      <c r="H53" s="13"/>
      <c r="I53" s="17"/>
      <c r="J53" s="17"/>
      <c r="K53" s="14"/>
    </row>
    <row r="54" spans="1:11" s="48" customFormat="1" ht="22.5" customHeight="1">
      <c r="A54" s="49" t="s">
        <v>38</v>
      </c>
      <c r="B54" s="47"/>
      <c r="C54" s="50">
        <f>SUM(C31:C47)</f>
        <v>131783.692</v>
      </c>
      <c r="D54" s="50">
        <f>SUM(D31:D47)</f>
        <v>126208.41</v>
      </c>
      <c r="E54" s="51">
        <f>D54/C54%</f>
        <v>95.76936879261206</v>
      </c>
      <c r="F54" s="50">
        <f>SUM(F31:F45)</f>
        <v>2452</v>
      </c>
      <c r="G54" s="50">
        <f>SUM(G31:G45)</f>
        <v>2444.4</v>
      </c>
      <c r="H54" s="51">
        <f>G54/F54%</f>
        <v>99.69004893964112</v>
      </c>
      <c r="I54" s="50">
        <f>SUM(I31:I47)</f>
        <v>134235.69199999998</v>
      </c>
      <c r="J54" s="50">
        <f>SUM(J31:J47)</f>
        <v>128652.81000000001</v>
      </c>
      <c r="K54" s="51">
        <f>J54/I54%</f>
        <v>95.84098542137366</v>
      </c>
    </row>
    <row r="55" spans="1:11" ht="18" customHeight="1">
      <c r="A55" s="38" t="s">
        <v>40</v>
      </c>
      <c r="B55" s="21">
        <v>900102</v>
      </c>
      <c r="C55" s="26">
        <f>C21+C54</f>
        <v>246597.29200000002</v>
      </c>
      <c r="D55" s="26">
        <f>D21+D54</f>
        <v>247389.71000000002</v>
      </c>
      <c r="E55" s="51">
        <f>D55/C55%</f>
        <v>100.32134091723927</v>
      </c>
      <c r="F55" s="26">
        <f>F21+F54</f>
        <v>19677</v>
      </c>
      <c r="G55" s="26">
        <f>G21+G54</f>
        <v>19818.7</v>
      </c>
      <c r="H55" s="51">
        <f>G55/F55%</f>
        <v>100.72013010113331</v>
      </c>
      <c r="I55" s="26">
        <f>I21+I54</f>
        <v>266274.292</v>
      </c>
      <c r="J55" s="26">
        <f>J21+J54</f>
        <v>267208.41000000003</v>
      </c>
      <c r="K55" s="51">
        <f>J55/I55%</f>
        <v>100.35081043422699</v>
      </c>
    </row>
    <row r="56" spans="1:11" ht="15.75">
      <c r="A56" s="4"/>
      <c r="B56" s="2"/>
      <c r="C56" s="2"/>
      <c r="D56" s="2"/>
      <c r="E56" s="2"/>
      <c r="F56" s="2"/>
      <c r="G56" s="2"/>
      <c r="H56" s="2"/>
      <c r="I56" s="32"/>
      <c r="J56" s="32"/>
      <c r="K56" s="2"/>
    </row>
    <row r="57" spans="9:10" ht="12.75">
      <c r="I57" s="33"/>
      <c r="J57" s="33"/>
    </row>
  </sheetData>
  <sheetProtection/>
  <mergeCells count="20">
    <mergeCell ref="H8:H9"/>
    <mergeCell ref="A5:K5"/>
    <mergeCell ref="B7:B9"/>
    <mergeCell ref="K51:K52"/>
    <mergeCell ref="B51:B52"/>
    <mergeCell ref="C51:C52"/>
    <mergeCell ref="D51:D52"/>
    <mergeCell ref="E51:E52"/>
    <mergeCell ref="F51:F52"/>
    <mergeCell ref="G51:G52"/>
    <mergeCell ref="J8:J9"/>
    <mergeCell ref="K8:K9"/>
    <mergeCell ref="L8:L9"/>
    <mergeCell ref="A7:A9"/>
    <mergeCell ref="C7:E7"/>
    <mergeCell ref="F7:H7"/>
    <mergeCell ref="I7:K7"/>
    <mergeCell ref="D8:D9"/>
    <mergeCell ref="E8:E9"/>
    <mergeCell ref="G8:G9"/>
  </mergeCells>
  <printOptions/>
  <pageMargins left="0.78" right="0.1968503937007874" top="0.68" bottom="0.17" header="0.17" footer="0.17"/>
  <pageSetup fitToHeight="1" fitToWidth="1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2020-01-15T11:55:14Z</cp:lastPrinted>
  <dcterms:created xsi:type="dcterms:W3CDTF">1996-10-08T23:32:33Z</dcterms:created>
  <dcterms:modified xsi:type="dcterms:W3CDTF">2020-02-07T09:26:56Z</dcterms:modified>
  <cp:category/>
  <cp:version/>
  <cp:contentType/>
  <cp:contentStatus/>
</cp:coreProperties>
</file>