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4.12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<sst xmlns="http://schemas.openxmlformats.org/spreadsheetml/2006/main" count="64" uniqueCount="62">
  <si>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ВСЬОГО ДОХОДІВ</t>
  </si>
  <si>
    <t>Спеціальний фонд</t>
  </si>
  <si>
    <t>Разом</t>
  </si>
  <si>
    <t>тис.грн.</t>
  </si>
  <si>
    <t>Загальний фонд</t>
  </si>
  <si>
    <t>Код</t>
  </si>
  <si>
    <t>до рішення районної ради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</si>
  <si>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</si>
  <si>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</si>
  <si>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</si>
  <si>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Надходження коштів від відшкодування втрат сільськогосподарського і лісогосподарського виробництва</t>
  </si>
  <si>
    <t>Надходження від орендної плати за користування цілісним майновим комплексом та іншим державним майном</t>
  </si>
  <si>
    <t>Інші неподаткові надходження</t>
  </si>
  <si>
    <t>Власні надходження бюджетних установ</t>
  </si>
  <si>
    <t>Плата за оренду майна бюджетних установ</t>
  </si>
  <si>
    <t>Додаток 1</t>
  </si>
  <si>
    <t>Найменування доходів згідно із бюджетною класифікацією</t>
  </si>
  <si>
    <t>у т.ч. бюджет розвитку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</si>
  <si>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</si>
  <si>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</si>
  <si>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</si>
  <si>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</si>
  <si>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</si>
  <si>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</si>
  <si>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</si>
  <si>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РАЗОМ ДОХОДІВ</t>
  </si>
  <si>
    <t>Офіційні трансферти</t>
  </si>
  <si>
    <t>Від органів державного управління</t>
  </si>
  <si>
    <t>Дотації вирівнювання з державного бюджету місцевим бюджетам</t>
  </si>
  <si>
    <t>Надходження бюджетних установ від реалізації в установленому 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</si>
  <si>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</si>
  <si>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</si>
  <si>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</si>
  <si>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r>
      <t xml:space="preserve">від ___________ № </t>
    </r>
    <r>
      <rPr>
        <u val="single"/>
        <sz val="10"/>
        <rFont val="Arial Cyr"/>
        <family val="0"/>
      </rPr>
      <t>______</t>
    </r>
  </si>
  <si>
    <t>Податок на доходи фізичних осіб, що сплачується податковими агентами, із доходів платника податку інших ніж заробітная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</si>
  <si>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</si>
  <si>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</si>
  <si>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</si>
  <si>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Плата за надання адміністративних послуг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</si>
  <si>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</si>
  <si>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</si>
  <si>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</si>
  <si>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Адміністративний збір за проведення державної реєстрації юридичних осіб, фізичних осіб-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</si>
  <si>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</si>
  <si>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</si>
  <si>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Дотації з місцевих бюджетів</t>
  </si>
  <si>
    <t>Дотація з місцевого бюджету на здійснення переданих видатків з утримання закладів освіти та охорони здоров*я за рахунок відповідної додаткової дотації з державного бюджету</t>
  </si>
  <si>
    <t>Субвенції з місцевих бюджетів</t>
  </si>
  <si>
    <t>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</si>
  <si>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</si>
  <si>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</si>
  <si>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</si>
  <si>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</si>
  <si>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надання  пільг та житлових субсидій населенню на оплату електроенергії, природного газу, послуг тепло-, 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</si>
  <si>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Інші дотації з місцевого бюджету</t>
  </si>
  <si>
    <t>Субвенція з місцевого бюджету на здійснення переданих видатків у сфері охорони здоров*я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</si>
  <si>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</si>
  <si>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бюджету"</t>
  </si>
  <si>
    <t>Субвенція з місцевог бюджету за рахунок залишку коштів медичної субвенції, що утворився на початок бюджетного періоду</t>
  </si>
  <si>
    <t>Доходи районного бюджету на 2019 рік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</si>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</sst>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#,##0.00\ &quot;грн.&quot;"/>
    <numFmt numFmtId="196" formatCode="0.000000"/>
    <numFmt numFmtId="197" formatCode="0.00000"/>
    <numFmt numFmtId="198" formatCode="#.##0"/>
    <numFmt numFmtId="199" formatCode="#,##0.00_ ;\-#,##0.00\ "/>
    <numFmt numFmtId="200" formatCode="000000"/>
    <numFmt numFmtId="201" formatCode="0;[Red]0"/>
    <numFmt numFmtId="202" formatCode="0.0000000"/>
  </numFmts>
  <fonts count="2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53">
      <alignment/>
      <protection/>
    </xf>
    <xf numFmtId="0" fontId="20" fillId="0" borderId="0" xfId="53" applyAlignment="1">
      <alignment horizontal="right"/>
      <protection/>
    </xf>
    <xf numFmtId="0" fontId="20" fillId="0" borderId="10" xfId="53" applyBorder="1" applyAlignment="1">
      <alignment horizontal="center" vertical="center" wrapText="1"/>
      <protection/>
    </xf>
    <xf numFmtId="0" fontId="20" fillId="18" borderId="10" xfId="53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/>
      <protection/>
    </xf>
    <xf numFmtId="0" fontId="21" fillId="0" borderId="10" xfId="53" applyFont="1" applyBorder="1" applyAlignment="1">
      <alignment vertical="center" wrapText="1"/>
      <protection/>
    </xf>
    <xf numFmtId="0" fontId="20" fillId="0" borderId="10" xfId="53" applyBorder="1" applyAlignment="1">
      <alignment vertical="center"/>
      <protection/>
    </xf>
    <xf numFmtId="0" fontId="20" fillId="0" borderId="10" xfId="53" applyBorder="1" applyAlignment="1">
      <alignment vertical="center" wrapText="1"/>
      <protection/>
    </xf>
    <xf numFmtId="0" fontId="21" fillId="18" borderId="10" xfId="53" applyFont="1" applyFill="1" applyBorder="1" applyAlignment="1">
      <alignment vertical="center"/>
      <protection/>
    </xf>
    <xf numFmtId="0" fontId="21" fillId="18" borderId="10" xfId="53" applyFont="1" applyFill="1" applyBorder="1" applyAlignment="1">
      <alignment vertical="center" wrapText="1"/>
      <protection/>
    </xf>
    <xf numFmtId="49" fontId="20" fillId="0" borderId="0" xfId="53" applyNumberFormat="1">
      <alignment/>
      <protection/>
    </xf>
    <xf numFmtId="0" fontId="21" fillId="0" borderId="0" xfId="53" applyFont="1" applyAlignment="1">
      <alignment horizontal="left"/>
      <protection/>
    </xf>
    <xf numFmtId="49" fontId="20" fillId="0" borderId="0" xfId="53" applyNumberFormat="1" applyFont="1">
      <alignment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20" fillId="0" borderId="0" xfId="53" applyBorder="1">
      <alignment/>
      <protection/>
    </xf>
    <xf numFmtId="0" fontId="20" fillId="0" borderId="0" xfId="53" applyBorder="1" applyAlignment="1">
      <alignment horizontal="center" vertical="center" wrapText="1"/>
      <protection/>
    </xf>
    <xf numFmtId="0" fontId="21" fillId="0" borderId="0" xfId="53" applyFont="1" applyBorder="1">
      <alignment/>
      <protection/>
    </xf>
    <xf numFmtId="0" fontId="20" fillId="0" borderId="10" xfId="53" applyFont="1" applyBorder="1" applyAlignment="1">
      <alignment vertical="center"/>
      <protection/>
    </xf>
    <xf numFmtId="0" fontId="23" fillId="0" borderId="0" xfId="53" applyFont="1" applyBorder="1">
      <alignment/>
      <protection/>
    </xf>
    <xf numFmtId="0" fontId="20" fillId="0" borderId="10" xfId="53" applyFont="1" applyFill="1" applyBorder="1" applyAlignment="1">
      <alignment vertical="center"/>
      <protection/>
    </xf>
    <xf numFmtId="0" fontId="20" fillId="0" borderId="10" xfId="53" applyFont="1" applyFill="1" applyBorder="1" applyAlignment="1">
      <alignment vertical="center" wrapText="1"/>
      <protection/>
    </xf>
    <xf numFmtId="1" fontId="21" fillId="0" borderId="10" xfId="53" applyNumberFormat="1" applyFont="1" applyBorder="1" applyAlignment="1">
      <alignment horizontal="right" vertical="center"/>
      <protection/>
    </xf>
    <xf numFmtId="1" fontId="21" fillId="18" borderId="10" xfId="53" applyNumberFormat="1" applyFont="1" applyFill="1" applyBorder="1" applyAlignment="1">
      <alignment horizontal="right" vertical="center"/>
      <protection/>
    </xf>
    <xf numFmtId="1" fontId="20" fillId="0" borderId="10" xfId="53" applyNumberFormat="1" applyFont="1" applyFill="1" applyBorder="1" applyAlignment="1">
      <alignment horizontal="right" vertical="center"/>
      <protection/>
    </xf>
    <xf numFmtId="1" fontId="20" fillId="0" borderId="10" xfId="53" applyNumberFormat="1" applyBorder="1" applyAlignment="1">
      <alignment horizontal="right" vertical="center"/>
      <protection/>
    </xf>
    <xf numFmtId="1" fontId="20" fillId="0" borderId="10" xfId="53" applyNumberFormat="1" applyFill="1" applyBorder="1" applyAlignment="1">
      <alignment horizontal="right" vertical="center"/>
      <protection/>
    </xf>
    <xf numFmtId="1" fontId="21" fillId="0" borderId="10" xfId="53" applyNumberFormat="1" applyFont="1" applyFill="1" applyBorder="1" applyAlignment="1">
      <alignment horizontal="right" vertical="center"/>
      <protection/>
    </xf>
    <xf numFmtId="1" fontId="20" fillId="0" borderId="10" xfId="53" applyNumberFormat="1" applyFont="1" applyBorder="1" applyAlignment="1">
      <alignment horizontal="right" vertical="center"/>
      <protection/>
    </xf>
    <xf numFmtId="0" fontId="21" fillId="0" borderId="0" xfId="53" applyFont="1" applyAlignment="1">
      <alignment horizontal="center"/>
      <protection/>
    </xf>
    <xf numFmtId="0" fontId="20" fillId="0" borderId="0" xfId="53" applyAlignment="1">
      <alignment horizontal="center"/>
      <protection/>
    </xf>
    <xf numFmtId="0" fontId="20" fillId="0" borderId="10" xfId="53" applyBorder="1" applyAlignment="1">
      <alignment horizontal="center" vertical="center" wrapText="1"/>
      <protection/>
    </xf>
    <xf numFmtId="0" fontId="20" fillId="18" borderId="10" xfId="53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к сесии на 04.02.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60" sqref="G60"/>
    </sheetView>
  </sheetViews>
  <sheetFormatPr defaultColWidth="9.140625" defaultRowHeight="12.75"/>
  <cols>
    <col min="1" max="1" width="11.28125" style="1" customWidth="1"/>
    <col min="2" max="2" width="42.140625" style="1" customWidth="1"/>
    <col min="3" max="3" width="14.140625" style="1" customWidth="1"/>
    <col min="4" max="4" width="14.00390625" style="1" customWidth="1"/>
    <col min="5" max="5" width="14.140625" style="1" customWidth="1"/>
    <col min="6" max="6" width="14.7109375" style="1" customWidth="1"/>
    <col min="7" max="7" width="9.140625" style="17" customWidth="1"/>
    <col min="8" max="16384" width="9.140625" style="1" customWidth="1"/>
  </cols>
  <sheetData>
    <row r="1" ht="12.75">
      <c r="E1" s="1" t="s">
        <v>15</v>
      </c>
    </row>
    <row r="2" ht="12.75">
      <c r="E2" s="15" t="s">
        <v>6</v>
      </c>
    </row>
    <row r="3" ht="12.75">
      <c r="E3" s="15" t="s">
        <v>33</v>
      </c>
    </row>
    <row r="4" spans="1:6" ht="12.75">
      <c r="A4" s="31" t="s">
        <v>59</v>
      </c>
      <c r="B4" s="32"/>
      <c r="C4" s="32"/>
      <c r="D4" s="32"/>
      <c r="E4" s="32"/>
      <c r="F4" s="32"/>
    </row>
    <row r="5" spans="2:6" ht="12.75">
      <c r="B5" s="15"/>
      <c r="F5" s="2" t="s">
        <v>3</v>
      </c>
    </row>
    <row r="6" spans="1:7" ht="12.75" customHeight="1">
      <c r="A6" s="33" t="s">
        <v>5</v>
      </c>
      <c r="B6" s="33" t="s">
        <v>16</v>
      </c>
      <c r="C6" s="33" t="s">
        <v>4</v>
      </c>
      <c r="D6" s="33" t="s">
        <v>1</v>
      </c>
      <c r="E6" s="33"/>
      <c r="F6" s="34" t="s">
        <v>2</v>
      </c>
      <c r="G6" s="18"/>
    </row>
    <row r="7" spans="1:7" ht="12.75">
      <c r="A7" s="33"/>
      <c r="B7" s="33"/>
      <c r="C7" s="33"/>
      <c r="D7" s="33" t="s">
        <v>2</v>
      </c>
      <c r="E7" s="33" t="s">
        <v>17</v>
      </c>
      <c r="F7" s="33"/>
      <c r="G7" s="18"/>
    </row>
    <row r="8" spans="1:7" ht="12.75">
      <c r="A8" s="33"/>
      <c r="B8" s="33"/>
      <c r="C8" s="33"/>
      <c r="D8" s="33"/>
      <c r="E8" s="33"/>
      <c r="F8" s="33"/>
      <c r="G8" s="18"/>
    </row>
    <row r="9" spans="1:7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4">
        <v>6</v>
      </c>
      <c r="G9" s="18"/>
    </row>
    <row r="10" spans="1:6" ht="12.75">
      <c r="A10" s="5">
        <v>10000000</v>
      </c>
      <c r="B10" s="6" t="s">
        <v>7</v>
      </c>
      <c r="C10" s="24">
        <f aca="true" t="shared" si="0" ref="C10:E11">C11</f>
        <v>97740000</v>
      </c>
      <c r="D10" s="24">
        <f t="shared" si="0"/>
        <v>0</v>
      </c>
      <c r="E10" s="24">
        <f t="shared" si="0"/>
        <v>0</v>
      </c>
      <c r="F10" s="25">
        <f aca="true" t="shared" si="1" ref="F10:F37">C10+D10</f>
        <v>97740000</v>
      </c>
    </row>
    <row r="11" spans="1:6" ht="25.5">
      <c r="A11" s="5">
        <v>11000000</v>
      </c>
      <c r="B11" s="6" t="s">
        <v>18</v>
      </c>
      <c r="C11" s="24">
        <f t="shared" si="0"/>
        <v>97740000</v>
      </c>
      <c r="D11" s="24">
        <f t="shared" si="0"/>
        <v>0</v>
      </c>
      <c r="E11" s="24">
        <f t="shared" si="0"/>
        <v>0</v>
      </c>
      <c r="F11" s="25">
        <f t="shared" si="1"/>
        <v>97740000</v>
      </c>
    </row>
    <row r="12" spans="1:6" ht="12.75">
      <c r="A12" s="5">
        <v>11010000</v>
      </c>
      <c r="B12" s="6" t="s">
        <v>19</v>
      </c>
      <c r="C12" s="24">
        <f>C13+C14+C15+C16</f>
        <v>97740000</v>
      </c>
      <c r="D12" s="24">
        <f>D13+D14+D15+D16</f>
        <v>0</v>
      </c>
      <c r="E12" s="24">
        <f>E13+E14+E15+E16</f>
        <v>0</v>
      </c>
      <c r="F12" s="25">
        <f t="shared" si="1"/>
        <v>97740000</v>
      </c>
    </row>
    <row r="13" spans="1:8" ht="39.75" customHeight="1">
      <c r="A13" s="7">
        <v>11010100</v>
      </c>
      <c r="B13" s="14" t="s">
        <v>37</v>
      </c>
      <c r="C13" s="26">
        <v>79200000</v>
      </c>
      <c r="D13" s="27"/>
      <c r="E13" s="27"/>
      <c r="F13" s="25">
        <f t="shared" si="1"/>
        <v>79200000</v>
      </c>
      <c r="G13" s="21"/>
      <c r="H13" s="15"/>
    </row>
    <row r="14" spans="1:6" ht="39.75" customHeight="1">
      <c r="A14" s="7">
        <v>11010400</v>
      </c>
      <c r="B14" s="14" t="s">
        <v>34</v>
      </c>
      <c r="C14" s="27">
        <v>18040000</v>
      </c>
      <c r="D14" s="27"/>
      <c r="E14" s="27"/>
      <c r="F14" s="25">
        <f t="shared" si="1"/>
        <v>18040000</v>
      </c>
    </row>
    <row r="15" spans="1:6" ht="38.25">
      <c r="A15" s="7">
        <v>11010500</v>
      </c>
      <c r="B15" s="14" t="s">
        <v>35</v>
      </c>
      <c r="C15" s="27">
        <v>500000</v>
      </c>
      <c r="D15" s="27"/>
      <c r="E15" s="27"/>
      <c r="F15" s="25">
        <f t="shared" si="1"/>
        <v>500000</v>
      </c>
    </row>
    <row r="16" spans="1:6" ht="38.25" hidden="1">
      <c r="A16" s="7">
        <v>11010600</v>
      </c>
      <c r="B16" s="14" t="s">
        <v>36</v>
      </c>
      <c r="C16" s="27"/>
      <c r="D16" s="27"/>
      <c r="E16" s="27"/>
      <c r="F16" s="25">
        <f t="shared" si="1"/>
        <v>0</v>
      </c>
    </row>
    <row r="17" spans="1:6" ht="12.75">
      <c r="A17" s="5">
        <v>20000000</v>
      </c>
      <c r="B17" s="6" t="s">
        <v>8</v>
      </c>
      <c r="C17" s="24">
        <f>C18+C20+C26+C29</f>
        <v>260000</v>
      </c>
      <c r="D17" s="24">
        <f>D18+D20+D26+D29</f>
        <v>1753900</v>
      </c>
      <c r="E17" s="24">
        <f>E18+E20+E26+E29</f>
        <v>0</v>
      </c>
      <c r="F17" s="25">
        <f t="shared" si="1"/>
        <v>2013900</v>
      </c>
    </row>
    <row r="18" spans="1:6" ht="25.5" hidden="1">
      <c r="A18" s="5">
        <v>21000000</v>
      </c>
      <c r="B18" s="6" t="s">
        <v>9</v>
      </c>
      <c r="C18" s="24">
        <f>C19</f>
        <v>0</v>
      </c>
      <c r="D18" s="24">
        <f>D19</f>
        <v>0</v>
      </c>
      <c r="E18" s="24">
        <f>E19</f>
        <v>0</v>
      </c>
      <c r="F18" s="25">
        <f t="shared" si="1"/>
        <v>0</v>
      </c>
    </row>
    <row r="19" spans="1:6" ht="38.25" hidden="1">
      <c r="A19" s="7">
        <v>21110000</v>
      </c>
      <c r="B19" s="8" t="s">
        <v>10</v>
      </c>
      <c r="C19" s="27">
        <v>0</v>
      </c>
      <c r="D19" s="27">
        <v>0</v>
      </c>
      <c r="E19" s="27">
        <v>0</v>
      </c>
      <c r="F19" s="25">
        <f t="shared" si="1"/>
        <v>0</v>
      </c>
    </row>
    <row r="20" spans="1:6" ht="38.25">
      <c r="A20" s="5">
        <v>22000000</v>
      </c>
      <c r="B20" s="6" t="s">
        <v>20</v>
      </c>
      <c r="C20" s="24">
        <f>C21+C24</f>
        <v>245000</v>
      </c>
      <c r="D20" s="24">
        <f>D21+D24</f>
        <v>0</v>
      </c>
      <c r="E20" s="24">
        <f>E21+E24</f>
        <v>0</v>
      </c>
      <c r="F20" s="25">
        <f t="shared" si="1"/>
        <v>245000</v>
      </c>
    </row>
    <row r="21" spans="1:6" ht="30" customHeight="1">
      <c r="A21" s="5">
        <v>22010000</v>
      </c>
      <c r="B21" s="6" t="s">
        <v>38</v>
      </c>
      <c r="C21" s="24">
        <f>C22+C23</f>
        <v>185000</v>
      </c>
      <c r="D21" s="24">
        <f>D23</f>
        <v>0</v>
      </c>
      <c r="E21" s="24">
        <f>E23</f>
        <v>0</v>
      </c>
      <c r="F21" s="25">
        <f t="shared" si="1"/>
        <v>185000</v>
      </c>
    </row>
    <row r="22" spans="1:6" ht="56.25" customHeight="1">
      <c r="A22" s="20">
        <v>22010300</v>
      </c>
      <c r="B22" s="14" t="s">
        <v>42</v>
      </c>
      <c r="C22" s="26">
        <v>60000</v>
      </c>
      <c r="D22" s="27"/>
      <c r="E22" s="27"/>
      <c r="F22" s="25">
        <f>C22+D22</f>
        <v>60000</v>
      </c>
    </row>
    <row r="23" spans="1:6" ht="38.25">
      <c r="A23" s="20">
        <v>22012600</v>
      </c>
      <c r="B23" s="14" t="s">
        <v>43</v>
      </c>
      <c r="C23" s="28">
        <v>125000</v>
      </c>
      <c r="D23" s="27"/>
      <c r="E23" s="27"/>
      <c r="F23" s="25">
        <f t="shared" si="1"/>
        <v>125000</v>
      </c>
    </row>
    <row r="24" spans="1:6" ht="38.25">
      <c r="A24" s="5">
        <v>22080000</v>
      </c>
      <c r="B24" s="6" t="s">
        <v>11</v>
      </c>
      <c r="C24" s="29">
        <f>C25</f>
        <v>60000</v>
      </c>
      <c r="D24" s="24">
        <f>D25</f>
        <v>0</v>
      </c>
      <c r="E24" s="24">
        <f>E25</f>
        <v>0</v>
      </c>
      <c r="F24" s="25">
        <f t="shared" si="1"/>
        <v>60000</v>
      </c>
    </row>
    <row r="25" spans="1:6" ht="51">
      <c r="A25" s="7">
        <v>22080400</v>
      </c>
      <c r="B25" s="8" t="s">
        <v>21</v>
      </c>
      <c r="C25" s="28">
        <v>60000</v>
      </c>
      <c r="D25" s="27"/>
      <c r="E25" s="27"/>
      <c r="F25" s="25">
        <f t="shared" si="1"/>
        <v>60000</v>
      </c>
    </row>
    <row r="26" spans="1:6" ht="12.75">
      <c r="A26" s="5">
        <v>24000000</v>
      </c>
      <c r="B26" s="6" t="s">
        <v>12</v>
      </c>
      <c r="C26" s="24">
        <f aca="true" t="shared" si="2" ref="C26:E27">C27</f>
        <v>15000</v>
      </c>
      <c r="D26" s="24">
        <f t="shared" si="2"/>
        <v>0</v>
      </c>
      <c r="E26" s="24">
        <f t="shared" si="2"/>
        <v>0</v>
      </c>
      <c r="F26" s="25">
        <f t="shared" si="1"/>
        <v>15000</v>
      </c>
    </row>
    <row r="27" spans="1:6" ht="12.75">
      <c r="A27" s="5">
        <v>24060000</v>
      </c>
      <c r="B27" s="6" t="s">
        <v>22</v>
      </c>
      <c r="C27" s="24">
        <f t="shared" si="2"/>
        <v>15000</v>
      </c>
      <c r="D27" s="24">
        <f t="shared" si="2"/>
        <v>0</v>
      </c>
      <c r="E27" s="24">
        <f t="shared" si="2"/>
        <v>0</v>
      </c>
      <c r="F27" s="25">
        <f t="shared" si="1"/>
        <v>15000</v>
      </c>
    </row>
    <row r="28" spans="1:6" ht="12.75">
      <c r="A28" s="7">
        <v>24060300</v>
      </c>
      <c r="B28" s="8" t="s">
        <v>22</v>
      </c>
      <c r="C28" s="28">
        <v>15000</v>
      </c>
      <c r="D28" s="27"/>
      <c r="E28" s="27"/>
      <c r="F28" s="25">
        <f t="shared" si="1"/>
        <v>15000</v>
      </c>
    </row>
    <row r="29" spans="1:6" ht="12.75">
      <c r="A29" s="5">
        <v>25000000</v>
      </c>
      <c r="B29" s="6" t="s">
        <v>13</v>
      </c>
      <c r="C29" s="24">
        <f>C30+C34</f>
        <v>0</v>
      </c>
      <c r="D29" s="24">
        <f>D30+D34</f>
        <v>1753900</v>
      </c>
      <c r="E29" s="24">
        <f>E30+E34</f>
        <v>0</v>
      </c>
      <c r="F29" s="25">
        <f t="shared" si="1"/>
        <v>1753900</v>
      </c>
    </row>
    <row r="30" spans="1:6" ht="38.25">
      <c r="A30" s="5">
        <v>25010000</v>
      </c>
      <c r="B30" s="6" t="s">
        <v>23</v>
      </c>
      <c r="C30" s="24">
        <f>SUM(C31:C33)</f>
        <v>0</v>
      </c>
      <c r="D30" s="24">
        <f>SUM(D31:D33)</f>
        <v>1753900</v>
      </c>
      <c r="E30" s="24">
        <f>SUM(E31:E33)</f>
        <v>0</v>
      </c>
      <c r="F30" s="25">
        <f t="shared" si="1"/>
        <v>1753900</v>
      </c>
    </row>
    <row r="31" spans="1:6" ht="29.25" customHeight="1">
      <c r="A31" s="7">
        <v>25010100</v>
      </c>
      <c r="B31" s="8" t="s">
        <v>24</v>
      </c>
      <c r="C31" s="27"/>
      <c r="D31" s="28">
        <v>1721400</v>
      </c>
      <c r="E31" s="27">
        <v>0</v>
      </c>
      <c r="F31" s="25">
        <f t="shared" si="1"/>
        <v>1721400</v>
      </c>
    </row>
    <row r="32" spans="1:6" ht="12.75">
      <c r="A32" s="7">
        <v>25010300</v>
      </c>
      <c r="B32" s="8" t="s">
        <v>14</v>
      </c>
      <c r="C32" s="27"/>
      <c r="D32" s="28">
        <v>32500</v>
      </c>
      <c r="E32" s="27">
        <v>0</v>
      </c>
      <c r="F32" s="25">
        <f t="shared" si="1"/>
        <v>32500</v>
      </c>
    </row>
    <row r="33" spans="1:6" ht="38.25" hidden="1">
      <c r="A33" s="7">
        <v>25010400</v>
      </c>
      <c r="B33" s="14" t="s">
        <v>29</v>
      </c>
      <c r="C33" s="27">
        <v>0</v>
      </c>
      <c r="D33" s="27"/>
      <c r="E33" s="27">
        <v>0</v>
      </c>
      <c r="F33" s="25">
        <f t="shared" si="1"/>
        <v>0</v>
      </c>
    </row>
    <row r="34" spans="1:7" s="16" customFormat="1" ht="25.5" hidden="1">
      <c r="A34" s="5">
        <v>25020000</v>
      </c>
      <c r="B34" s="6" t="s">
        <v>30</v>
      </c>
      <c r="C34" s="24">
        <f>SUM(C35+C36)</f>
        <v>0</v>
      </c>
      <c r="D34" s="24">
        <f>SUM(D35+D36)</f>
        <v>0</v>
      </c>
      <c r="E34" s="24">
        <f>SUM(E35)</f>
        <v>0</v>
      </c>
      <c r="F34" s="25">
        <f t="shared" si="1"/>
        <v>0</v>
      </c>
      <c r="G34" s="19"/>
    </row>
    <row r="35" spans="1:6" ht="12.75" hidden="1">
      <c r="A35" s="7">
        <v>25020100</v>
      </c>
      <c r="B35" s="14" t="s">
        <v>31</v>
      </c>
      <c r="C35" s="27">
        <v>0</v>
      </c>
      <c r="D35" s="27"/>
      <c r="E35" s="27">
        <v>0</v>
      </c>
      <c r="F35" s="25">
        <f t="shared" si="1"/>
        <v>0</v>
      </c>
    </row>
    <row r="36" spans="1:6" ht="51" hidden="1">
      <c r="A36" s="7">
        <v>25020200</v>
      </c>
      <c r="B36" s="14" t="s">
        <v>32</v>
      </c>
      <c r="C36" s="27">
        <v>0</v>
      </c>
      <c r="D36" s="27"/>
      <c r="E36" s="27">
        <v>0</v>
      </c>
      <c r="F36" s="25">
        <f t="shared" si="1"/>
        <v>0</v>
      </c>
    </row>
    <row r="37" spans="1:6" ht="12.75">
      <c r="A37" s="9" t="s">
        <v>25</v>
      </c>
      <c r="B37" s="10"/>
      <c r="C37" s="25">
        <f>C10+C17</f>
        <v>98000000</v>
      </c>
      <c r="D37" s="25">
        <f>D10+D17</f>
        <v>1753900</v>
      </c>
      <c r="E37" s="25">
        <f>E10+E17</f>
        <v>0</v>
      </c>
      <c r="F37" s="25">
        <f t="shared" si="1"/>
        <v>99753900</v>
      </c>
    </row>
    <row r="38" spans="1:6" ht="12.75">
      <c r="A38" s="5">
        <v>40000000</v>
      </c>
      <c r="B38" s="6" t="s">
        <v>26</v>
      </c>
      <c r="C38" s="24">
        <f>C39</f>
        <v>116356942</v>
      </c>
      <c r="D38" s="24">
        <f>D39</f>
        <v>0</v>
      </c>
      <c r="E38" s="24">
        <f>E39</f>
        <v>0</v>
      </c>
      <c r="F38" s="25">
        <f>F39</f>
        <v>116356942</v>
      </c>
    </row>
    <row r="39" spans="1:6" ht="12.75">
      <c r="A39" s="5">
        <v>41000000</v>
      </c>
      <c r="B39" s="6" t="s">
        <v>27</v>
      </c>
      <c r="C39" s="24">
        <f>C40+C43+C50</f>
        <v>116356942</v>
      </c>
      <c r="D39" s="24">
        <f>D50+D43+D40</f>
        <v>0</v>
      </c>
      <c r="E39" s="24">
        <f>E50+E43+E40</f>
        <v>0</v>
      </c>
      <c r="F39" s="25">
        <f>F50+F43+F40</f>
        <v>116356942</v>
      </c>
    </row>
    <row r="40" spans="1:6" ht="12.75">
      <c r="A40" s="5">
        <v>41030000</v>
      </c>
      <c r="B40" s="6" t="s">
        <v>48</v>
      </c>
      <c r="C40" s="24">
        <f>C41+C42</f>
        <v>64643200</v>
      </c>
      <c r="D40" s="24">
        <f>D41</f>
        <v>0</v>
      </c>
      <c r="E40" s="24">
        <f>E41</f>
        <v>0</v>
      </c>
      <c r="F40" s="25">
        <f aca="true" t="shared" si="3" ref="F40:F68">C40+D40</f>
        <v>64643200</v>
      </c>
    </row>
    <row r="41" spans="1:6" ht="25.5">
      <c r="A41" s="7">
        <v>41033900</v>
      </c>
      <c r="B41" s="14" t="s">
        <v>39</v>
      </c>
      <c r="C41" s="26">
        <v>43692000</v>
      </c>
      <c r="D41" s="27"/>
      <c r="E41" s="27"/>
      <c r="F41" s="25">
        <f t="shared" si="3"/>
        <v>43692000</v>
      </c>
    </row>
    <row r="42" spans="1:6" ht="25.5">
      <c r="A42" s="7">
        <v>41034200</v>
      </c>
      <c r="B42" s="14" t="s">
        <v>40</v>
      </c>
      <c r="C42" s="30">
        <v>20951200</v>
      </c>
      <c r="D42" s="27"/>
      <c r="E42" s="27"/>
      <c r="F42" s="25">
        <f t="shared" si="3"/>
        <v>20951200</v>
      </c>
    </row>
    <row r="43" spans="1:6" ht="12.75">
      <c r="A43" s="5">
        <v>41040000</v>
      </c>
      <c r="B43" s="6" t="s">
        <v>45</v>
      </c>
      <c r="C43" s="24">
        <f>C45+C47</f>
        <v>10778342</v>
      </c>
      <c r="D43" s="24">
        <f>SUM(D44:D49)</f>
        <v>0</v>
      </c>
      <c r="E43" s="24">
        <f>SUM(E44:E49)</f>
        <v>0</v>
      </c>
      <c r="F43" s="25">
        <f t="shared" si="3"/>
        <v>10778342</v>
      </c>
    </row>
    <row r="44" spans="1:6" ht="25.5" hidden="1">
      <c r="A44" s="7">
        <v>41020100</v>
      </c>
      <c r="B44" s="8" t="s">
        <v>28</v>
      </c>
      <c r="C44" s="27"/>
      <c r="D44" s="27">
        <v>0</v>
      </c>
      <c r="E44" s="27">
        <v>0</v>
      </c>
      <c r="F44" s="25">
        <f t="shared" si="3"/>
        <v>0</v>
      </c>
    </row>
    <row r="45" spans="1:6" ht="66.75" customHeight="1">
      <c r="A45" s="22">
        <v>41040200</v>
      </c>
      <c r="B45" s="23" t="s">
        <v>46</v>
      </c>
      <c r="C45" s="30">
        <v>10778342</v>
      </c>
      <c r="D45" s="27"/>
      <c r="E45" s="27"/>
      <c r="F45" s="25">
        <f t="shared" si="3"/>
        <v>10778342</v>
      </c>
    </row>
    <row r="46" spans="1:6" ht="12.75" hidden="1">
      <c r="A46" s="7"/>
      <c r="B46" s="14"/>
      <c r="C46" s="28"/>
      <c r="D46" s="27"/>
      <c r="E46" s="27"/>
      <c r="F46" s="25">
        <f t="shared" si="3"/>
        <v>0</v>
      </c>
    </row>
    <row r="47" spans="1:6" ht="31.5" customHeight="1" hidden="1">
      <c r="A47" s="7">
        <v>41040400</v>
      </c>
      <c r="B47" s="14" t="s">
        <v>54</v>
      </c>
      <c r="C47" s="27"/>
      <c r="D47" s="27"/>
      <c r="E47" s="27"/>
      <c r="F47" s="25">
        <f t="shared" si="3"/>
        <v>0</v>
      </c>
    </row>
    <row r="48" spans="1:6" ht="42" customHeight="1" hidden="1">
      <c r="A48" s="7"/>
      <c r="B48" s="14"/>
      <c r="C48" s="27"/>
      <c r="D48" s="27"/>
      <c r="E48" s="27"/>
      <c r="F48" s="25">
        <f t="shared" si="3"/>
        <v>0</v>
      </c>
    </row>
    <row r="49" spans="1:6" ht="66.75" customHeight="1" hidden="1">
      <c r="A49" s="7"/>
      <c r="B49" s="14"/>
      <c r="C49" s="27"/>
      <c r="D49" s="27"/>
      <c r="E49" s="27"/>
      <c r="F49" s="25">
        <f t="shared" si="3"/>
        <v>0</v>
      </c>
    </row>
    <row r="50" spans="1:6" ht="12.75">
      <c r="A50" s="5">
        <v>41050000</v>
      </c>
      <c r="B50" s="6" t="s">
        <v>47</v>
      </c>
      <c r="C50" s="24">
        <f>SUM(C51:C61)</f>
        <v>40935400</v>
      </c>
      <c r="D50" s="24">
        <f>SUM(D51:D61)</f>
        <v>0</v>
      </c>
      <c r="E50" s="24">
        <f>SUM(E51:E61)</f>
        <v>0</v>
      </c>
      <c r="F50" s="25">
        <f>SUM(F51:F61)</f>
        <v>40935400</v>
      </c>
    </row>
    <row r="51" spans="1:6" ht="127.5">
      <c r="A51" s="5">
        <v>41050100</v>
      </c>
      <c r="B51" s="14" t="s">
        <v>53</v>
      </c>
      <c r="C51" s="30">
        <v>3430300</v>
      </c>
      <c r="D51" s="24"/>
      <c r="E51" s="24"/>
      <c r="F51" s="25">
        <f t="shared" si="3"/>
        <v>3430300</v>
      </c>
    </row>
    <row r="52" spans="1:6" ht="76.5">
      <c r="A52" s="5">
        <v>41050200</v>
      </c>
      <c r="B52" s="14" t="s">
        <v>49</v>
      </c>
      <c r="C52" s="30">
        <v>4148500</v>
      </c>
      <c r="D52" s="24"/>
      <c r="E52" s="24"/>
      <c r="F52" s="25">
        <f t="shared" si="3"/>
        <v>4148500</v>
      </c>
    </row>
    <row r="53" spans="1:6" ht="102.75" customHeight="1">
      <c r="A53" s="5">
        <v>41050300</v>
      </c>
      <c r="B53" s="14" t="s">
        <v>50</v>
      </c>
      <c r="C53" s="27">
        <v>30555000</v>
      </c>
      <c r="D53" s="27"/>
      <c r="E53" s="27"/>
      <c r="F53" s="25">
        <f t="shared" si="3"/>
        <v>30555000</v>
      </c>
    </row>
    <row r="54" spans="1:6" ht="165" customHeight="1">
      <c r="A54" s="5">
        <v>41050700</v>
      </c>
      <c r="B54" s="23" t="s">
        <v>51</v>
      </c>
      <c r="C54" s="28">
        <v>1060000</v>
      </c>
      <c r="D54" s="27"/>
      <c r="E54" s="27"/>
      <c r="F54" s="25">
        <f t="shared" si="3"/>
        <v>1060000</v>
      </c>
    </row>
    <row r="55" spans="1:6" ht="59.25" customHeight="1">
      <c r="A55" s="5">
        <v>41051000</v>
      </c>
      <c r="B55" s="23" t="s">
        <v>60</v>
      </c>
      <c r="C55" s="28">
        <v>590200</v>
      </c>
      <c r="D55" s="27"/>
      <c r="E55" s="27"/>
      <c r="F55" s="25">
        <f t="shared" si="3"/>
        <v>590200</v>
      </c>
    </row>
    <row r="56" spans="1:6" ht="56.25" customHeight="1">
      <c r="A56" s="5">
        <v>41051200</v>
      </c>
      <c r="B56" s="14" t="s">
        <v>56</v>
      </c>
      <c r="C56" s="27">
        <v>12100</v>
      </c>
      <c r="D56" s="27"/>
      <c r="E56" s="27"/>
      <c r="F56" s="25">
        <f t="shared" si="3"/>
        <v>12100</v>
      </c>
    </row>
    <row r="57" spans="1:6" ht="66" customHeight="1" hidden="1">
      <c r="A57" s="5">
        <v>41051400</v>
      </c>
      <c r="B57" s="14" t="s">
        <v>57</v>
      </c>
      <c r="C57" s="27"/>
      <c r="D57" s="27"/>
      <c r="E57" s="27"/>
      <c r="F57" s="25">
        <f t="shared" si="3"/>
        <v>0</v>
      </c>
    </row>
    <row r="58" spans="1:6" ht="42.75" customHeight="1">
      <c r="A58" s="5">
        <v>41051500</v>
      </c>
      <c r="B58" s="14" t="s">
        <v>55</v>
      </c>
      <c r="C58" s="27">
        <v>869400</v>
      </c>
      <c r="D58" s="27"/>
      <c r="E58" s="27"/>
      <c r="F58" s="25">
        <f t="shared" si="3"/>
        <v>869400</v>
      </c>
    </row>
    <row r="59" spans="1:6" ht="42.75" customHeight="1" hidden="1">
      <c r="A59" s="5">
        <v>41051600</v>
      </c>
      <c r="B59" s="14" t="s">
        <v>58</v>
      </c>
      <c r="C59" s="27"/>
      <c r="D59" s="27"/>
      <c r="E59" s="27"/>
      <c r="F59" s="25">
        <f t="shared" si="3"/>
        <v>0</v>
      </c>
    </row>
    <row r="60" spans="1:6" ht="63.75" customHeight="1">
      <c r="A60" s="5">
        <v>41052000</v>
      </c>
      <c r="B60" s="14" t="s">
        <v>61</v>
      </c>
      <c r="C60" s="27">
        <v>251900</v>
      </c>
      <c r="D60" s="27"/>
      <c r="E60" s="27"/>
      <c r="F60" s="25">
        <f t="shared" si="3"/>
        <v>251900</v>
      </c>
    </row>
    <row r="61" spans="1:6" ht="28.5" customHeight="1">
      <c r="A61" s="5">
        <v>41053900</v>
      </c>
      <c r="B61" s="14" t="s">
        <v>52</v>
      </c>
      <c r="C61" s="27">
        <v>18000</v>
      </c>
      <c r="D61" s="27"/>
      <c r="E61" s="27"/>
      <c r="F61" s="25">
        <f t="shared" si="3"/>
        <v>18000</v>
      </c>
    </row>
    <row r="62" spans="1:6" ht="69" customHeight="1" hidden="1">
      <c r="A62" s="7">
        <v>41033600</v>
      </c>
      <c r="B62" s="14" t="s">
        <v>44</v>
      </c>
      <c r="C62" s="27"/>
      <c r="D62" s="27"/>
      <c r="E62" s="27"/>
      <c r="F62" s="25"/>
    </row>
    <row r="63" spans="1:6" ht="12.75" hidden="1">
      <c r="A63" s="7"/>
      <c r="B63" s="14"/>
      <c r="C63" s="26"/>
      <c r="D63" s="27">
        <v>0</v>
      </c>
      <c r="E63" s="27">
        <v>0</v>
      </c>
      <c r="F63" s="25">
        <f t="shared" si="3"/>
        <v>0</v>
      </c>
    </row>
    <row r="64" spans="1:6" ht="11.25" customHeight="1" hidden="1">
      <c r="A64" s="7"/>
      <c r="B64" s="14"/>
      <c r="C64" s="30"/>
      <c r="D64" s="27">
        <v>0</v>
      </c>
      <c r="E64" s="27">
        <v>0</v>
      </c>
      <c r="F64" s="25">
        <f t="shared" si="3"/>
        <v>0</v>
      </c>
    </row>
    <row r="65" spans="1:6" ht="12.75" hidden="1">
      <c r="A65" s="7"/>
      <c r="B65" s="8"/>
      <c r="C65" s="27"/>
      <c r="D65" s="27"/>
      <c r="E65" s="28">
        <v>0</v>
      </c>
      <c r="F65" s="25">
        <f t="shared" si="3"/>
        <v>0</v>
      </c>
    </row>
    <row r="66" spans="1:6" ht="12.75" hidden="1">
      <c r="A66" s="7"/>
      <c r="B66" s="14"/>
      <c r="C66" s="27"/>
      <c r="D66" s="27"/>
      <c r="E66" s="27">
        <v>0</v>
      </c>
      <c r="F66" s="25">
        <f t="shared" si="3"/>
        <v>0</v>
      </c>
    </row>
    <row r="67" spans="1:6" ht="11.25" customHeight="1" hidden="1">
      <c r="A67" s="7"/>
      <c r="B67" s="14"/>
      <c r="C67" s="27"/>
      <c r="D67" s="27">
        <v>0</v>
      </c>
      <c r="E67" s="27">
        <v>0</v>
      </c>
      <c r="F67" s="25">
        <f t="shared" si="3"/>
        <v>0</v>
      </c>
    </row>
    <row r="68" spans="1:6" ht="56.25" customHeight="1" hidden="1">
      <c r="A68" s="7">
        <v>41037000</v>
      </c>
      <c r="B68" s="14" t="s">
        <v>41</v>
      </c>
      <c r="C68" s="27"/>
      <c r="D68" s="27">
        <v>0</v>
      </c>
      <c r="E68" s="27">
        <v>0</v>
      </c>
      <c r="F68" s="25">
        <f t="shared" si="3"/>
        <v>0</v>
      </c>
    </row>
    <row r="69" spans="1:6" ht="12.75">
      <c r="A69" s="9" t="s">
        <v>0</v>
      </c>
      <c r="B69" s="10"/>
      <c r="C69" s="25">
        <f>C37+C38</f>
        <v>214356942</v>
      </c>
      <c r="D69" s="25">
        <f>D37+D38</f>
        <v>1753900</v>
      </c>
      <c r="E69" s="25">
        <f>E37+E38</f>
        <v>0</v>
      </c>
      <c r="F69" s="25">
        <f>F37+F38</f>
        <v>216110842</v>
      </c>
    </row>
    <row r="71" spans="3:6" ht="12.75">
      <c r="C71" s="13"/>
      <c r="D71" s="13"/>
      <c r="E71" s="11"/>
      <c r="F71" s="11"/>
    </row>
    <row r="72" spans="2:5" ht="12.75">
      <c r="B72" s="12"/>
      <c r="E72" s="12"/>
    </row>
    <row r="73" ht="12.75">
      <c r="C73" s="13"/>
    </row>
  </sheetData>
  <sheetProtection/>
  <mergeCells count="8"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23" top="0.18" bottom="0.393700787401575" header="0" footer="0"/>
  <pageSetup fitToHeight="2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2018-12-12T08:04:48Z</cp:lastPrinted>
  <dcterms:created xsi:type="dcterms:W3CDTF">1996-10-08T23:32:33Z</dcterms:created>
  <dcterms:modified xsi:type="dcterms:W3CDTF">2019-01-09T07:06:57Z</dcterms:modified>
  <cp:category/>
  <cp:version/>
  <cp:contentType/>
  <cp:contentStatus/>
</cp:coreProperties>
</file>