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1\Desktop\Звіти\Звіти 2025\Звернення 1 квартал\"/>
    </mc:Choice>
  </mc:AlternateContent>
  <bookViews>
    <workbookView xWindow="0" yWindow="0" windowWidth="23040" windowHeight="10452" tabRatio="908" activeTab="1"/>
  </bookViews>
  <sheets>
    <sheet name="Форма 1" sheetId="25" r:id="rId1"/>
    <sheet name="Форма 2" sheetId="29" r:id="rId2"/>
    <sheet name="Перевірка (дивитись)" sheetId="28" r:id="rId3"/>
  </sheets>
  <definedNames>
    <definedName name="_xlnm.Print_Area" localSheetId="0">'Форма 1'!$A$1:$AQ$25</definedName>
    <definedName name="_xlnm.Print_Area" localSheetId="1">'Форма 2'!$A$1:$I$76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8" l="1"/>
  <c r="O4" i="28"/>
  <c r="L4" i="28"/>
  <c r="M4" i="28"/>
  <c r="N4" i="28"/>
  <c r="K4" i="28"/>
  <c r="A4" i="28"/>
  <c r="AA4" i="28" l="1"/>
  <c r="Z4" i="28"/>
  <c r="Y4" i="28"/>
  <c r="X4" i="28"/>
  <c r="W4" i="28"/>
  <c r="V4" i="28"/>
  <c r="U4" i="28"/>
  <c r="T4" i="28"/>
  <c r="S4" i="28"/>
  <c r="R4" i="28"/>
  <c r="Q4" i="28"/>
  <c r="P4" i="28"/>
  <c r="M6" i="25" l="1"/>
  <c r="B4" i="28" s="1"/>
  <c r="S6" i="25"/>
  <c r="C4" i="28" s="1"/>
  <c r="W6" i="25"/>
  <c r="D4" i="28" s="1"/>
  <c r="Z6" i="25"/>
  <c r="E4" i="28" s="1"/>
  <c r="AE6" i="25"/>
  <c r="F4" i="28" s="1"/>
  <c r="Y12" i="25"/>
  <c r="H4" i="28" s="1"/>
  <c r="B12" i="25"/>
  <c r="B18" i="25" l="1"/>
  <c r="I4" i="28" s="1"/>
  <c r="G4" i="28"/>
</calcChain>
</file>

<file path=xl/sharedStrings.xml><?xml version="1.0" encoding="utf-8"?>
<sst xmlns="http://schemas.openxmlformats.org/spreadsheetml/2006/main" count="582" uniqueCount="396">
  <si>
    <t>(підпис)</t>
  </si>
  <si>
    <t>Всього</t>
  </si>
  <si>
    <t>Вирішено позитивно</t>
  </si>
  <si>
    <t>Відмовлено у задоволенні</t>
  </si>
  <si>
    <t>Інше</t>
  </si>
  <si>
    <t>Всього звернень громадян за формою надходження</t>
  </si>
  <si>
    <t>у тому числі:</t>
  </si>
  <si>
    <t>Всього звернень громадян за ознакою надходження</t>
  </si>
  <si>
    <t xml:space="preserve">Всього звернень громадян за видами </t>
  </si>
  <si>
    <t>Всього звернень за статтю їх авторів</t>
  </si>
  <si>
    <t>Всього звернень за суб'єктом</t>
  </si>
  <si>
    <t>Індивідуальне</t>
  </si>
  <si>
    <t>Колективне</t>
  </si>
  <si>
    <t>Анонімне</t>
  </si>
  <si>
    <t>Всього звернень за типом</t>
  </si>
  <si>
    <t>Всього зверень за категоріями авторів</t>
  </si>
  <si>
    <t>з них від:</t>
  </si>
  <si>
    <t>Всього звернень за соціальним станом їх авторів</t>
  </si>
  <si>
    <t>Всього звернень за результатами їх розгляду</t>
  </si>
  <si>
    <t>Всього питань порушених у зверненнях громадян</t>
  </si>
  <si>
    <t>Надійшло поштою</t>
  </si>
  <si>
    <t>Через уповноважену особу</t>
  </si>
  <si>
    <t>Через засоби масової інформації</t>
  </si>
  <si>
    <t>Від інших органів, установ, організацій</t>
  </si>
  <si>
    <t>Засобами телефонного зв’язку</t>
  </si>
  <si>
    <t>Первинне</t>
  </si>
  <si>
    <t>Повторне</t>
  </si>
  <si>
    <t>Дублетне</t>
  </si>
  <si>
    <t>Неодноразове</t>
  </si>
  <si>
    <t>Масове</t>
  </si>
  <si>
    <t>Пропозиція (зауваження)</t>
  </si>
  <si>
    <t>Заява (клопотання)</t>
  </si>
  <si>
    <t>Скарга</t>
  </si>
  <si>
    <t>Чоловіча</t>
  </si>
  <si>
    <t>Жіноча</t>
  </si>
  <si>
    <t>Телеграма</t>
  </si>
  <si>
    <t>Лист</t>
  </si>
  <si>
    <t>Усне</t>
  </si>
  <si>
    <t>Електронне</t>
  </si>
  <si>
    <t>Петиція</t>
  </si>
  <si>
    <t>Учасників війни</t>
  </si>
  <si>
    <t>Дітей війни</t>
  </si>
  <si>
    <t>Учасників бойових дій</t>
  </si>
  <si>
    <t>Ветеранів праці</t>
  </si>
  <si>
    <t>Одиноких матерів</t>
  </si>
  <si>
    <t>Матерів-героїнь</t>
  </si>
  <si>
    <t>Багатодітних сімей</t>
  </si>
  <si>
    <t>Осіб, що потерпіли від Чорнобильської катастрофи</t>
  </si>
  <si>
    <t>Учасників ліквідації наслідків аварії на ЧАЕС</t>
  </si>
  <si>
    <t>Героїв України</t>
  </si>
  <si>
    <t>Героїв Радянського Союзу</t>
  </si>
  <si>
    <t>Героїв Соціалістичної Праці</t>
  </si>
  <si>
    <t>Дітей</t>
  </si>
  <si>
    <t>Інших категорій</t>
  </si>
  <si>
    <t>Пенсіонерів</t>
  </si>
  <si>
    <t>Робітників</t>
  </si>
  <si>
    <t>Селян</t>
  </si>
  <si>
    <t>Працівників бюджетної сфери</t>
  </si>
  <si>
    <t>Державних службовців</t>
  </si>
  <si>
    <t>Військовослужбовців</t>
  </si>
  <si>
    <t>Підприємців</t>
  </si>
  <si>
    <t>Безробітних</t>
  </si>
  <si>
    <t>Учнів, студентів</t>
  </si>
  <si>
    <t>Служителів релігійних організацій</t>
  </si>
  <si>
    <t>Інших</t>
  </si>
  <si>
    <t>Дано роз'яснення</t>
  </si>
  <si>
    <t>Чекати остаточної відповіді</t>
  </si>
  <si>
    <t>Промислової політики</t>
  </si>
  <si>
    <t>Аграрної політики і земельних відносин</t>
  </si>
  <si>
    <t>Транспорту і зв'язку</t>
  </si>
  <si>
    <t>Фінансової, податкової, митної політики</t>
  </si>
  <si>
    <t>Праці і заробітної плати</t>
  </si>
  <si>
    <t>Охорони здоров'я</t>
  </si>
  <si>
    <t>Комунального господарства</t>
  </si>
  <si>
    <t>Житлової політики</t>
  </si>
  <si>
    <t>Екології та природних ресурсів</t>
  </si>
  <si>
    <t>Культури та культурної спадщини, туризму</t>
  </si>
  <si>
    <t>Освіти, науки, науково-технічної, інноваційної діяльності та інтелектуальної власності</t>
  </si>
  <si>
    <t>Інформаційної політики, діяльності засобів масової інформації</t>
  </si>
  <si>
    <t>Діяльності об'єднань громадян, релігії та міжконфесійних відносин</t>
  </si>
  <si>
    <t>Діяльності Верховної Ради України, Президента України та Кабінету Міністрів України</t>
  </si>
  <si>
    <t>Діяльності центральних органів виконавчої влади</t>
  </si>
  <si>
    <t>Діяльності місцевих органів виконавчої влади</t>
  </si>
  <si>
    <t>Діяльності органів місцевого самоврядування</t>
  </si>
  <si>
    <t>Обороноздатності, суверенітету, міждержавних і міжнаціональних відносин</t>
  </si>
  <si>
    <t>Державного будівництва, адміністративно-територіального устрою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</si>
  <si>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</si>
  <si>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</si>
  <si>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</si>
  <si>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</si>
  <si>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</si>
  <si>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</si>
  <si>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</si>
  <si>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</si>
  <si>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</si>
  <si>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</si>
  <si>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</si>
  <si>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</si>
  <si>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</si>
  <si>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</si>
  <si>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</si>
  <si>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</si>
  <si>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</si>
  <si>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</si>
  <si>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</si>
  <si>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4</t>
  </si>
  <si>
    <t>4.1</t>
  </si>
  <si>
    <t>4.2</t>
  </si>
  <si>
    <t>5</t>
  </si>
  <si>
    <t>5.1</t>
  </si>
  <si>
    <t>5.2</t>
  </si>
  <si>
    <t>5.3</t>
  </si>
  <si>
    <t>6</t>
  </si>
  <si>
    <t>6.1</t>
  </si>
  <si>
    <t>6.2</t>
  </si>
  <si>
    <t>6.3</t>
  </si>
  <si>
    <t>6.4</t>
  </si>
  <si>
    <t>6.5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</si>
  <si>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</si>
  <si>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</si>
  <si>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</si>
  <si>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</si>
  <si>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</si>
  <si>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</si>
  <si>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</si>
  <si>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</si>
  <si>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</si>
  <si>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</si>
  <si>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</si>
  <si>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</si>
  <si>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</si>
  <si>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</si>
  <si>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</si>
  <si>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</si>
  <si>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</si>
  <si>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</si>
  <si>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</si>
  <si>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</si>
  <si>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</si>
  <si>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8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</si>
  <si>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</si>
  <si>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</si>
  <si>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</si>
  <si>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</si>
  <si>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</si>
  <si>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</si>
  <si>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</si>
  <si>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</si>
  <si>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</si>
  <si>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</si>
  <si>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</si>
  <si>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</si>
  <si>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9</t>
  </si>
  <si>
    <t>9.1</t>
  </si>
  <si>
    <t>9.2</t>
  </si>
  <si>
    <t>9.3</t>
  </si>
  <si>
    <t>9.4</t>
  </si>
  <si>
    <t>9.5</t>
  </si>
  <si>
    <t>9.6</t>
  </si>
  <si>
    <t>9.7</t>
  </si>
  <si>
    <t>ІІ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</si>
  <si>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</si>
  <si>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</si>
  <si>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</si>
  <si>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</si>
  <si>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</si>
  <si>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</si>
  <si>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</si>
  <si>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</si>
  <si>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</si>
  <si>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</si>
  <si>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</si>
  <si>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</si>
  <si>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</si>
  <si>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</si>
  <si>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</si>
  <si>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</si>
  <si>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</si>
  <si>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</si>
  <si>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</si>
  <si>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</si>
  <si>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</si>
  <si>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</si>
  <si>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</si>
  <si>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</si>
  <si>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Осіб з інвалідністю внаслідок війни</t>
  </si>
  <si>
    <t>Осіб з інвалідністю внаслідок І групи</t>
  </si>
  <si>
    <t>Осіб з інвалідністю внаслідок ІІ групи</t>
  </si>
  <si>
    <t>Осіб з інвалідністю внаслідок ІІІ групи</t>
  </si>
  <si>
    <t>Ветеранів військової служби</t>
  </si>
  <si>
    <t>Пенсіонерів з числа військовослужбовців</t>
  </si>
  <si>
    <t>Осіб, що позбавлені волі; осіб, воля яких обмежена</t>
  </si>
  <si>
    <t>Соціального політики. Соціального захисту населення</t>
  </si>
  <si>
    <t>Охорони праці та промислової безпеки</t>
  </si>
  <si>
    <t>250</t>
  </si>
  <si>
    <t>260</t>
  </si>
  <si>
    <t>270</t>
  </si>
  <si>
    <t>Молоді. Фізичної культури і спорту</t>
  </si>
  <si>
    <t>Діяльності підприємств та установ</t>
  </si>
  <si>
    <t>Звернення, що повернуто авторові відповідно до статей 5 і 7 ЗУ № 393/96-ВР</t>
  </si>
  <si>
    <t>Звернення, що пересилається за належністю відповідно до статті 7 ЗУ № 393/96-ВР</t>
  </si>
  <si>
    <t>Звернення, що не підлягає розгляду відповідно до статей 8 і 17 ЗУ № 393/96-ВР</t>
  </si>
  <si>
    <t>Осіб з інвалідністю внаслідок Другої світової війни</t>
  </si>
  <si>
    <t>Дітей з інвалідністю</t>
  </si>
  <si>
    <t>Всього звернень за категоріями авторів</t>
  </si>
  <si>
    <t>Журналістів</t>
  </si>
  <si>
    <t>Економічної, цінової, інвестиційної, зовнішньоекономічної, регіональної політики та будівництва, підприємництва</t>
  </si>
  <si>
    <t>Забезпечення дотримання законності та охорони правопорядку, реалізації прав і свобод громадян, запобігання дискримінації</t>
  </si>
  <si>
    <t>5.2.1</t>
  </si>
  <si>
    <t>У них підписів</t>
  </si>
  <si>
    <t>Задоволено частково</t>
  </si>
  <si>
    <t>Задоволено</t>
  </si>
  <si>
    <t>Вживається заходів</t>
  </si>
  <si>
    <t>9.1.1</t>
  </si>
  <si>
    <t>9.1.2</t>
  </si>
  <si>
    <t>9.1.3</t>
  </si>
  <si>
    <t>Засобами електронного зв’язку (на офіційну електронну пошту)</t>
  </si>
  <si>
    <t>1.10</t>
  </si>
  <si>
    <t>(ініціал(и), прізвище керівника)</t>
  </si>
  <si>
    <t>Сімейної та гендерної політики. Захисту прав дітей</t>
  </si>
  <si>
    <t>ДАНІ
про хід виконання Указу Президента України від 7 лютого 2008 року №109/2008 за І квартал 2018 року</t>
  </si>
  <si>
    <t>№</t>
  </si>
  <si>
    <t>Назва заходу</t>
  </si>
  <si>
    <t>Кількість заходів</t>
  </si>
  <si>
    <t>Кількість звернень</t>
  </si>
  <si>
    <t>за графіком</t>
  </si>
  <si>
    <t>фактично</t>
  </si>
  <si>
    <t>розглянуто</t>
  </si>
  <si>
    <t>задоволено</t>
  </si>
  <si>
    <t>1.</t>
  </si>
  <si>
    <t>1.1.</t>
  </si>
  <si>
    <t>2.</t>
  </si>
  <si>
    <t>3.</t>
  </si>
  <si>
    <t>Проведено виїзних прийомів керівників</t>
  </si>
  <si>
    <t>4.</t>
  </si>
  <si>
    <t>5.</t>
  </si>
  <si>
    <t>6.</t>
  </si>
  <si>
    <t>Х</t>
  </si>
  <si>
    <t>7.</t>
  </si>
  <si>
    <t>Прийнято за допомогою засобів телефонного зв’язку ("Телефон довіри", "Гаряча лінія")</t>
  </si>
  <si>
    <t>8.</t>
  </si>
  <si>
    <t>9.</t>
  </si>
  <si>
    <t>Всього проведено практичних та методичних заходів, у тому числі:</t>
  </si>
  <si>
    <t>стажувань</t>
  </si>
  <si>
    <t>семінарів</t>
  </si>
  <si>
    <t>нарад</t>
  </si>
  <si>
    <t>заслухано звітів керівників про роботу із зверненнями громадян</t>
  </si>
  <si>
    <t>10.</t>
  </si>
  <si>
    <t>Проведено «Днів контролю»</t>
  </si>
  <si>
    <t>11.</t>
  </si>
  <si>
    <t>Проведено засідань комісії з питань розгляду звернень громадян</t>
  </si>
  <si>
    <t>12.</t>
  </si>
  <si>
    <t>12.1.</t>
  </si>
  <si>
    <t>12.2.</t>
  </si>
  <si>
    <t>12.3.</t>
  </si>
  <si>
    <t>підприємствах, організаціях, що надають послуги населенню</t>
  </si>
  <si>
    <t>13.</t>
  </si>
  <si>
    <t>13.1.</t>
  </si>
  <si>
    <t>13.2.</t>
  </si>
  <si>
    <t>засіданнях комісій з питань розгляду звернень громадян</t>
  </si>
  <si>
    <t>13.3.</t>
  </si>
  <si>
    <t>апаратних нарадах</t>
  </si>
  <si>
    <t>14.</t>
  </si>
  <si>
    <t xml:space="preserve">Всього установ, в яких встановлені суттєві порушення, у тому числі: </t>
  </si>
  <si>
    <t>14.1.</t>
  </si>
  <si>
    <t>Указу Президента України від 07 лютого 2008 року №109/2008</t>
  </si>
  <si>
    <t>14.2.</t>
  </si>
  <si>
    <t>дотримання графіків прийому</t>
  </si>
  <si>
    <t>14.3.</t>
  </si>
  <si>
    <t>організації роботи із зверненнями громадян</t>
  </si>
  <si>
    <t>дотримання термінів розгляду звернень громадян</t>
  </si>
  <si>
    <t>діловодства за зверненнями громадян</t>
  </si>
  <si>
    <t>надання порядку оскарження прийнятих рішень</t>
  </si>
  <si>
    <t>15.</t>
  </si>
  <si>
    <t>Всього притягнуто до відповідальності за результатами перевірок, у тому числі:</t>
  </si>
  <si>
    <t>15.1.</t>
  </si>
  <si>
    <t>звільнено</t>
  </si>
  <si>
    <t>15.2.</t>
  </si>
  <si>
    <t>винесено догану</t>
  </si>
  <si>
    <t>15.3.</t>
  </si>
  <si>
    <t>застосовані інші заходи адміністративного впливу (позбавлення премії, надбавок, інші)</t>
  </si>
  <si>
    <t>16.</t>
  </si>
  <si>
    <t>Всього притягнуто за результатами перевірок (додати копії документів) посадових осіб, з них:</t>
  </si>
  <si>
    <t>16.1.</t>
  </si>
  <si>
    <t>16.2.</t>
  </si>
  <si>
    <t>16.3.</t>
  </si>
  <si>
    <t>16.4.</t>
  </si>
  <si>
    <t>16.5.</t>
  </si>
  <si>
    <t>керівників підприємств, що надають послуги населенню</t>
  </si>
  <si>
    <t>працівників підприємств, що надають послуги населенню</t>
  </si>
  <si>
    <t>17.</t>
  </si>
  <si>
    <t>17.1.</t>
  </si>
  <si>
    <t>17.2.</t>
  </si>
  <si>
    <t>17.3.</t>
  </si>
  <si>
    <t>інтернет-конференції, форуми, соціальні мережі</t>
  </si>
  <si>
    <t>17.4.</t>
  </si>
  <si>
    <t>виїзні «Дні села (селища)», «Дні громади»</t>
  </si>
  <si>
    <t>стаціонарну скриньку «Відкритий лист»</t>
  </si>
  <si>
    <t>18.</t>
  </si>
  <si>
    <t>Всього проведено додаткових заходів (за наявності) щодо безоплатного інформування та консультування населення, у тому числі:</t>
  </si>
  <si>
    <t>18.1.</t>
  </si>
  <si>
    <t>«Мобільний офіс» (УПСЗН)</t>
  </si>
  <si>
    <t>18.2.</t>
  </si>
  <si>
    <t>«Юридичні консультації» (управлінням юстиції)</t>
  </si>
  <si>
    <t>18.3.</t>
  </si>
  <si>
    <t>Мобільна бригада соціально-психологічної допомоги</t>
  </si>
  <si>
    <t>18.4.</t>
  </si>
  <si>
    <t>«Виїзні прийомні», інформаційні зустрічі (керівництва органу)</t>
  </si>
  <si>
    <t>аналітичних довідок</t>
  </si>
  <si>
    <t>роз’яснень повноважень місцевих органів влади</t>
  </si>
  <si>
    <t>відомостей  щодо роботи зі зверненнями громадян</t>
  </si>
  <si>
    <t>графіків прийомів керівників</t>
  </si>
  <si>
    <t>об’яв та повідомлень про прийоми керівників</t>
  </si>
  <si>
    <t>інформацій про підсумки прийомів керівників</t>
  </si>
  <si>
    <t>проведено виступів на телебаченні (радіо) з питань роботи зі зверненнями громадян</t>
  </si>
  <si>
    <t>(посада керівника)</t>
  </si>
  <si>
    <t>Форма 1</t>
  </si>
  <si>
    <t>Форма 2</t>
  </si>
  <si>
    <r>
      <t xml:space="preserve">Проведено особистих прийомів керівників, </t>
    </r>
    <r>
      <rPr>
        <b/>
        <sz val="16"/>
        <rFont val="Times New Roman"/>
        <family val="1"/>
        <charset val="204"/>
      </rPr>
      <t>у тому числі</t>
    </r>
    <r>
      <rPr>
        <sz val="16"/>
        <rFont val="Times New Roman"/>
        <family val="1"/>
        <charset val="204"/>
      </rPr>
      <t xml:space="preserve"> з використанням:</t>
    </r>
  </si>
  <si>
    <r>
      <t>Всього проведено перевірок  додержання законодавства про звернення громадян,</t>
    </r>
    <r>
      <rPr>
        <b/>
        <sz val="16"/>
        <rFont val="Times New Roman"/>
        <family val="1"/>
        <charset val="204"/>
      </rPr>
      <t xml:space="preserve"> у тому числі</t>
    </r>
    <r>
      <rPr>
        <sz val="16"/>
        <rFont val="Times New Roman"/>
        <family val="1"/>
        <charset val="204"/>
      </rPr>
      <t xml:space="preserve"> в:</t>
    </r>
  </si>
  <si>
    <t>структурних підрозділах райдержадміністрації</t>
  </si>
  <si>
    <t>колегіях райдержадміністрації</t>
  </si>
  <si>
    <t>Проведено колегій райдержадміністрації  з питань звернень громадян</t>
  </si>
  <si>
    <t>начальників структурних підрозділів райдержадміністрації</t>
  </si>
  <si>
    <t>спеціалістів по роботі із зверненнями громадян райдержадміністрації</t>
  </si>
  <si>
    <t>сільських голів, секретарів рад, начальників сільських військових адміністрацій</t>
  </si>
  <si>
    <t>селищних голів, секретарів рад, начальників селищних військових адміністрацій</t>
  </si>
  <si>
    <t>міських голів, секретарів рад, начальників міських військових адміністрацій</t>
  </si>
  <si>
    <r>
      <t xml:space="preserve">Всього проведено додаткових заходів (за наявності) щодо оперативного реагування на звернення, отримані через </t>
    </r>
    <r>
      <rPr>
        <b/>
        <sz val="16"/>
        <rFont val="Times New Roman"/>
        <family val="1"/>
        <charset val="204"/>
      </rPr>
      <t>власний</t>
    </r>
    <r>
      <rPr>
        <sz val="16"/>
        <rFont val="Times New Roman"/>
        <family val="1"/>
        <charset val="204"/>
      </rPr>
      <t>:</t>
    </r>
  </si>
  <si>
    <t>цілодобову інформаційно-диспетчерську службу (за наявності)</t>
  </si>
  <si>
    <r>
      <t xml:space="preserve">Всього публікацій щодо роботи із зверненнями громадян в райдержадміністрації, </t>
    </r>
    <r>
      <rPr>
        <b/>
        <sz val="16"/>
        <rFont val="Times New Roman"/>
        <family val="1"/>
        <charset val="204"/>
      </rPr>
      <t>у тому числі</t>
    </r>
    <r>
      <rPr>
        <sz val="16"/>
        <rFont val="Times New Roman"/>
        <family val="1"/>
        <charset val="204"/>
      </rPr>
      <t>:</t>
    </r>
  </si>
  <si>
    <t>розміщено матеріалів на вебсайтах</t>
  </si>
  <si>
    <t>«Контакт-центр» райдержадміністрації (за наявності)</t>
  </si>
  <si>
    <t>З особистого прийому</t>
  </si>
  <si>
    <t>Через органи влади вищого рівня</t>
  </si>
  <si>
    <t>Шляхом заповнення електронної форми на офіційному вебсайті</t>
  </si>
  <si>
    <t>Електронна петиція, що не набрала необхідної кількості голосів</t>
  </si>
  <si>
    <t>відеозв’язку</t>
  </si>
  <si>
    <t>Внутрішньо переміщена особа</t>
  </si>
  <si>
    <t>Проведено особистих прийомів осіб, які потребують безоплатної первинної правничої допомоги</t>
  </si>
  <si>
    <r>
      <t xml:space="preserve">Всього прийомів </t>
    </r>
    <r>
      <rPr>
        <b/>
        <sz val="16"/>
        <rFont val="Times New Roman"/>
        <family val="1"/>
        <charset val="204"/>
      </rPr>
      <t>(ряд. 1+2+3)</t>
    </r>
  </si>
  <si>
    <t>Наявність розділу з питань звернень громадян на офіційному вебсайті (кількість: так = 1, ні = 0)</t>
  </si>
  <si>
    <t>8.1.</t>
  </si>
  <si>
    <t>8.2.</t>
  </si>
  <si>
    <t>8.3.</t>
  </si>
  <si>
    <t>практикумів-навчань</t>
  </si>
  <si>
    <t>8.4.</t>
  </si>
  <si>
    <t>8.5.</t>
  </si>
  <si>
    <t>11.1.</t>
  </si>
  <si>
    <t>11.2.</t>
  </si>
  <si>
    <t>виконавчих органах міських рад, міських військових, військово-цивільних адміністраціях</t>
  </si>
  <si>
    <t>11.3.</t>
  </si>
  <si>
    <t>виконавчих органах селищних рад, селищних військових, військово-цивільних адміністраціях</t>
  </si>
  <si>
    <t>11.4.</t>
  </si>
  <si>
    <t>виконавчих органах сільських рад, сільських військових адміністраціях</t>
  </si>
  <si>
    <t>11.5.</t>
  </si>
  <si>
    <r>
      <rPr>
        <b/>
        <sz val="16"/>
        <rFont val="Times New Roman"/>
        <family val="1"/>
        <charset val="204"/>
      </rPr>
      <t>Результати перевірок</t>
    </r>
    <r>
      <rPr>
        <sz val="16"/>
        <rFont val="Times New Roman"/>
        <family val="1"/>
        <charset val="204"/>
      </rPr>
      <t xml:space="preserve"> розглянуті на:</t>
    </r>
  </si>
  <si>
    <t>13.4.</t>
  </si>
  <si>
    <t>13.5.</t>
  </si>
  <si>
    <t>13.6.</t>
  </si>
  <si>
    <t>15.4.</t>
  </si>
  <si>
    <t>15.5.</t>
  </si>
  <si>
    <t>15.6.</t>
  </si>
  <si>
    <t>15.7.</t>
  </si>
  <si>
    <t>18.5.</t>
  </si>
  <si>
    <t>18.6.</t>
  </si>
  <si>
    <t>18.7.</t>
  </si>
  <si>
    <t>18.8.</t>
  </si>
  <si>
    <t>4. Всього особистих прийомів</t>
  </si>
  <si>
    <t>8. Всього проведено 
практичних та методичних заходів</t>
  </si>
  <si>
    <t xml:space="preserve">11. Всього проведено перевірок </t>
  </si>
  <si>
    <t>12. Результати перевірок розглянуті</t>
  </si>
  <si>
    <t>13. Всього установ, в яких встановлені суттєві порушення</t>
  </si>
  <si>
    <t>14. Всього притягнуто до відповідальності за результатами перевірок</t>
  </si>
  <si>
    <t>15. Всього притягнуто за результатами перевірок посадових осіб</t>
  </si>
  <si>
    <t>16. Додаткові заходи щодо оперативного реагування</t>
  </si>
  <si>
    <t>17. Додаткові заходи щодо безоплатного інформування</t>
  </si>
  <si>
    <t>18. Всього публікацій</t>
  </si>
  <si>
    <r>
      <t>7.6</t>
    </r>
    <r>
      <rPr>
        <vertAlign val="superscript"/>
        <sz val="18"/>
        <rFont val="Times New Roman"/>
        <family val="1"/>
        <charset val="204"/>
      </rPr>
      <t>1</t>
    </r>
  </si>
  <si>
    <r>
      <t>7.15</t>
    </r>
    <r>
      <rPr>
        <vertAlign val="superscript"/>
        <sz val="18"/>
        <rFont val="Times New Roman"/>
        <family val="1"/>
        <charset val="204"/>
      </rPr>
      <t>1</t>
    </r>
  </si>
  <si>
    <r>
      <t>8.1</t>
    </r>
    <r>
      <rPr>
        <vertAlign val="superscript"/>
        <sz val="18"/>
        <rFont val="Times New Roman"/>
        <family val="1"/>
        <charset val="204"/>
      </rPr>
      <t>1</t>
    </r>
  </si>
  <si>
    <r>
      <t>8.11</t>
    </r>
    <r>
      <rPr>
        <vertAlign val="superscript"/>
        <sz val="18"/>
        <rFont val="Times New Roman"/>
        <family val="1"/>
        <charset val="204"/>
      </rPr>
      <t>1</t>
    </r>
  </si>
  <si>
    <t>Цифровізація. Правовий режим Дія Сіті</t>
  </si>
  <si>
    <t>Публічні (електронні публічні) послуги, зокрема адміністративні послуги</t>
  </si>
  <si>
    <t>280</t>
  </si>
  <si>
    <t>290</t>
  </si>
  <si>
    <t>300</t>
  </si>
  <si>
    <t>Європейська та євроатлантична інтеграція</t>
  </si>
  <si>
    <t>Додаток
до листа облдержадміністрації
від ______ № ______________</t>
  </si>
  <si>
    <t>0</t>
  </si>
  <si>
    <t>В.о. голови райдержадміністрації, начальника районної військової адміністрації</t>
  </si>
  <si>
    <t xml:space="preserve">                 Колосов В.П</t>
  </si>
  <si>
    <r>
      <t xml:space="preserve">Дані про звернення громадян, що надійшли протягом І кварталу 2025 року до
</t>
    </r>
    <r>
      <rPr>
        <b/>
        <u/>
        <sz val="26"/>
        <rFont val="Times New Roman"/>
        <family val="1"/>
        <charset val="204"/>
      </rPr>
      <t>Покровської районної державної адміністрації, районної військової адміністрації Донецької області</t>
    </r>
    <r>
      <rPr>
        <b/>
        <sz val="26"/>
        <rFont val="Times New Roman"/>
        <family val="1"/>
        <charset val="204"/>
      </rPr>
      <t xml:space="preserve">
</t>
    </r>
    <r>
      <rPr>
        <b/>
        <sz val="18"/>
        <rFont val="Times New Roman"/>
        <family val="1"/>
        <charset val="204"/>
      </rPr>
      <t>(назва райдержадміністрації)</t>
    </r>
  </si>
  <si>
    <t>В.о голови райдержадміністрації, начальника районної військової адміністрації</t>
  </si>
  <si>
    <t>Колосов В.П.</t>
  </si>
  <si>
    <r>
      <t xml:space="preserve">ДАНІ
про хід виконання Указу Президента України від 07 лютого 2008 року №109/2008 протягом І кварталу 2025 року в 
</t>
    </r>
    <r>
      <rPr>
        <b/>
        <u/>
        <sz val="16"/>
        <rFont val="Times New Roman"/>
        <family val="1"/>
        <charset val="204"/>
      </rPr>
      <t>Покровській районній державній адміністрації, районній військовій адміністрації</t>
    </r>
    <r>
      <rPr>
        <b/>
        <sz val="16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(назва райдержадміністрації)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</si>
</sst>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8"/>
      <name val="Times New Roman"/>
      <family val="1"/>
      <charset val="204"/>
    </font>
    <font>
      <sz val="30"/>
      <name val="Times New Roman"/>
      <family val="1"/>
      <charset val="204"/>
    </font>
    <font>
      <sz val="30"/>
      <name val="Arial Cyr"/>
      <charset val="204"/>
    </font>
    <font>
      <sz val="26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u/>
      <sz val="16"/>
      <name val="Times New Roman"/>
      <family val="1"/>
      <charset val="204"/>
    </font>
    <font>
      <u/>
      <sz val="16"/>
      <name val="Arial Cyr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8"/>
      <name val="Times New Roman"/>
      <family val="1"/>
      <charset val="204"/>
    </font>
    <font>
      <sz val="8"/>
      <name val="Arial Cyr"/>
      <charset val="204"/>
    </font>
    <font>
      <b/>
      <u/>
      <sz val="26"/>
      <name val="Times New Roman"/>
      <family val="1"/>
      <charset val="204"/>
    </font>
    <font>
      <b/>
      <u/>
      <sz val="16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110">
    <xf numFmtId="0" fontId="0" fillId="0" borderId="0" xfId="0"/>
    <xf numFmtId="0" fontId="6" fillId="0" borderId="0" xfId="0" applyFont="1"/>
    <xf numFmtId="0" fontId="8" fillId="0" borderId="1" xfId="0" applyFont="1" applyBorder="1"/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11" fillId="0" borderId="0" xfId="0" applyFont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7" fillId="0" borderId="0" xfId="0" applyFont="1"/>
    <xf numFmtId="0" fontId="6" fillId="0" borderId="1" xfId="0" applyFont="1" applyBorder="1"/>
    <xf numFmtId="49" fontId="12" fillId="0" borderId="5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1" applyFont="1" applyAlignment="1">
      <alignment vertical="center" wrapText="1"/>
    </xf>
    <xf numFmtId="0" fontId="15" fillId="0" borderId="0" xfId="1" applyFont="1" applyAlignment="1">
      <alignment horizontal="right" vertical="top" wrapText="1"/>
    </xf>
    <xf numFmtId="0" fontId="2" fillId="0" borderId="0" xfId="1" applyFont="1"/>
    <xf numFmtId="0" fontId="2" fillId="0" borderId="1" xfId="1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5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5" xfId="1" applyFont="1" applyBorder="1" applyAlignment="1">
      <alignment vertical="center" wrapText="1"/>
    </xf>
    <xf numFmtId="0" fontId="4" fillId="5" borderId="5" xfId="1" applyFont="1" applyFill="1" applyBorder="1" applyAlignment="1">
      <alignment horizontal="left" vertical="center" wrapText="1"/>
    </xf>
    <xf numFmtId="0" fontId="4" fillId="5" borderId="10" xfId="1" applyFont="1" applyFill="1" applyBorder="1" applyAlignment="1">
      <alignment horizontal="left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vertical="center" wrapText="1"/>
    </xf>
    <xf numFmtId="0" fontId="2" fillId="6" borderId="0" xfId="1" applyFont="1" applyFill="1"/>
    <xf numFmtId="16" fontId="4" fillId="0" borderId="5" xfId="1" applyNumberFormat="1" applyFont="1" applyBorder="1" applyAlignment="1">
      <alignment horizontal="left" vertical="center" wrapText="1"/>
    </xf>
    <xf numFmtId="0" fontId="4" fillId="7" borderId="5" xfId="1" applyFont="1" applyFill="1" applyBorder="1" applyAlignment="1">
      <alignment horizontal="left" vertical="center" wrapText="1"/>
    </xf>
    <xf numFmtId="0" fontId="4" fillId="7" borderId="5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6" fontId="4" fillId="0" borderId="10" xfId="1" applyNumberFormat="1" applyFont="1" applyBorder="1" applyAlignment="1">
      <alignment horizontal="left" vertical="center" wrapText="1"/>
    </xf>
    <xf numFmtId="0" fontId="4" fillId="0" borderId="10" xfId="1" applyFont="1" applyBorder="1" applyAlignment="1">
      <alignment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justify" vertical="center" wrapText="1"/>
    </xf>
    <xf numFmtId="0" fontId="4" fillId="7" borderId="5" xfId="1" applyFont="1" applyFill="1" applyBorder="1" applyAlignment="1">
      <alignment horizontal="justify" vertical="center" wrapText="1"/>
    </xf>
    <xf numFmtId="0" fontId="4" fillId="0" borderId="0" xfId="1" applyFont="1"/>
    <xf numFmtId="0" fontId="16" fillId="0" borderId="0" xfId="1" applyFont="1"/>
    <xf numFmtId="0" fontId="9" fillId="8" borderId="0" xfId="1" applyFont="1" applyFill="1"/>
    <xf numFmtId="0" fontId="17" fillId="0" borderId="1" xfId="1" applyFont="1" applyBorder="1"/>
    <xf numFmtId="0" fontId="18" fillId="0" borderId="1" xfId="1" applyFont="1" applyBorder="1"/>
    <xf numFmtId="0" fontId="19" fillId="0" borderId="0" xfId="1" applyFont="1"/>
    <xf numFmtId="0" fontId="1" fillId="0" borderId="0" xfId="1"/>
    <xf numFmtId="0" fontId="2" fillId="9" borderId="6" xfId="1" applyFont="1" applyFill="1" applyBorder="1" applyAlignment="1">
      <alignment horizontal="center" vertical="center" textRotation="90" wrapText="1"/>
    </xf>
    <xf numFmtId="0" fontId="2" fillId="9" borderId="5" xfId="1" applyFont="1" applyFill="1" applyBorder="1" applyAlignment="1">
      <alignment horizontal="center" vertical="center" textRotation="90" wrapText="1"/>
    </xf>
    <xf numFmtId="0" fontId="5" fillId="10" borderId="16" xfId="1" applyFont="1" applyFill="1" applyBorder="1" applyAlignment="1">
      <alignment horizontal="center" vertical="center"/>
    </xf>
    <xf numFmtId="0" fontId="5" fillId="10" borderId="3" xfId="1" applyFont="1" applyFill="1" applyBorder="1" applyAlignment="1">
      <alignment horizontal="center" vertical="center"/>
    </xf>
    <xf numFmtId="0" fontId="5" fillId="10" borderId="4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/>
    </xf>
    <xf numFmtId="0" fontId="5" fillId="3" borderId="3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14" fillId="6" borderId="0" xfId="1" applyFont="1" applyFill="1" applyAlignment="1">
      <alignment horizontal="left"/>
    </xf>
    <xf numFmtId="0" fontId="9" fillId="6" borderId="0" xfId="1" applyFont="1" applyFill="1" applyAlignment="1">
      <alignment horizontal="center"/>
    </xf>
    <xf numFmtId="0" fontId="19" fillId="0" borderId="0" xfId="1" applyFont="1" applyAlignment="1">
      <alignment horizontal="center"/>
    </xf>
    <xf numFmtId="0" fontId="19" fillId="0" borderId="11" xfId="1" applyFont="1" applyBorder="1" applyAlignment="1">
      <alignment horizontal="center"/>
    </xf>
    <xf numFmtId="0" fontId="15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2" fillId="9" borderId="15" xfId="1" applyFont="1" applyFill="1" applyBorder="1" applyAlignment="1">
      <alignment horizontal="center" vertical="center" textRotation="90" wrapText="1"/>
    </xf>
    <xf numFmtId="0" fontId="2" fillId="9" borderId="20" xfId="1" applyFont="1" applyFill="1" applyBorder="1" applyAlignment="1">
      <alignment horizontal="center" vertical="center" textRotation="90" wrapText="1"/>
    </xf>
    <xf numFmtId="0" fontId="2" fillId="9" borderId="10" xfId="1" applyFont="1" applyFill="1" applyBorder="1" applyAlignment="1">
      <alignment horizontal="center" vertical="center" textRotation="90" wrapText="1"/>
    </xf>
    <xf numFmtId="0" fontId="2" fillId="9" borderId="7" xfId="1" applyFont="1" applyFill="1" applyBorder="1" applyAlignment="1">
      <alignment horizontal="center" vertical="center" textRotation="90" wrapText="1"/>
    </xf>
    <xf numFmtId="0" fontId="2" fillId="9" borderId="9" xfId="1" applyFont="1" applyFill="1" applyBorder="1" applyAlignment="1">
      <alignment horizontal="center" vertical="center" wrapText="1"/>
    </xf>
    <xf numFmtId="0" fontId="2" fillId="9" borderId="6" xfId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9" borderId="12" xfId="1" applyFont="1" applyFill="1" applyBorder="1" applyAlignment="1">
      <alignment horizontal="center" vertical="center"/>
    </xf>
    <xf numFmtId="0" fontId="3" fillId="9" borderId="13" xfId="1" applyFont="1" applyFill="1" applyBorder="1" applyAlignment="1">
      <alignment horizontal="center" vertical="center"/>
    </xf>
    <xf numFmtId="0" fontId="3" fillId="9" borderId="14" xfId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textRotation="90" wrapText="1"/>
    </xf>
    <xf numFmtId="0" fontId="2" fillId="4" borderId="18" xfId="0" applyFont="1" applyFill="1" applyBorder="1" applyAlignment="1">
      <alignment horizontal="center" vertical="center" textRotation="90" wrapText="1"/>
    </xf>
    <xf numFmtId="0" fontId="2" fillId="4" borderId="10" xfId="0" applyFont="1" applyFill="1" applyBorder="1" applyAlignment="1">
      <alignment horizontal="center" vertical="center" textRotation="90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2" fillId="4" borderId="15" xfId="0" applyFont="1" applyFill="1" applyBorder="1" applyAlignment="1">
      <alignment horizontal="center" vertical="center" textRotation="90" wrapText="1"/>
    </xf>
    <xf numFmtId="0" fontId="2" fillId="4" borderId="20" xfId="0" applyFont="1" applyFill="1" applyBorder="1" applyAlignment="1">
      <alignment horizontal="center" vertical="center" textRotation="90" wrapText="1"/>
    </xf>
    <xf numFmtId="0" fontId="2" fillId="9" borderId="19" xfId="1" applyFont="1" applyFill="1" applyBorder="1" applyAlignment="1">
      <alignment horizontal="center" vertical="center" wrapText="1"/>
    </xf>
    <xf numFmtId="0" fontId="2" fillId="9" borderId="8" xfId="1" applyFont="1" applyFill="1" applyBorder="1" applyAlignment="1">
      <alignment horizontal="center" vertical="center" wrapText="1"/>
    </xf>
  </cellXfs>
  <cellStyles count="3">
    <cellStyle name="Звичайний 2" xfId="1"/>
    <cellStyle name="Обычный" xfId="0" builtinId="0"/>
    <cellStyle name="Обычный 3" xfId="2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B1:AU24"/>
  <sheetViews>
    <sheetView view="pageBreakPreview" topLeftCell="A16" zoomScale="58" zoomScaleNormal="100" zoomScaleSheetLayoutView="58" workbookViewId="0">
      <selection activeCell="AM1" sqref="AM1:AQ1"/>
    </sheetView>
  </sheetViews>
  <sheetFormatPr defaultColWidth="9.109375" defaultRowHeight="22.8" x14ac:dyDescent="0.4"/>
  <cols>
    <col min="1" max="1" width="9.109375" style="1"/>
    <col min="2" max="36" width="14.6640625" style="1" customWidth="1"/>
    <col min="37" max="46" width="11.6640625" style="1" customWidth="1"/>
    <col min="47" max="16384" width="9.109375" style="1"/>
  </cols>
  <sheetData>
    <row r="1" spans="2:47" ht="125.25" customHeight="1" x14ac:dyDescent="0.4">
      <c r="AM1" s="76" t="s">
        <v>388</v>
      </c>
      <c r="AN1" s="77"/>
      <c r="AO1" s="77"/>
      <c r="AP1" s="77"/>
      <c r="AQ1" s="77"/>
    </row>
    <row r="2" spans="2:47" ht="117.75" customHeight="1" x14ac:dyDescent="0.4">
      <c r="B2" s="80" t="s">
        <v>392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5"/>
      <c r="AL2" s="5"/>
      <c r="AM2" s="79" t="s">
        <v>316</v>
      </c>
      <c r="AN2" s="79"/>
      <c r="AO2" s="79"/>
      <c r="AP2" s="79"/>
      <c r="AQ2" s="5"/>
      <c r="AR2" s="6"/>
      <c r="AS2" s="6"/>
      <c r="AT2" s="6"/>
    </row>
    <row r="3" spans="2:47" s="17" customFormat="1" ht="24.75" customHeight="1" x14ac:dyDescent="0.25">
      <c r="B3" s="69" t="s">
        <v>5</v>
      </c>
      <c r="C3" s="74" t="s">
        <v>6</v>
      </c>
      <c r="D3" s="71"/>
      <c r="E3" s="71"/>
      <c r="F3" s="71"/>
      <c r="G3" s="71"/>
      <c r="H3" s="71"/>
      <c r="I3" s="71"/>
      <c r="J3" s="71"/>
      <c r="K3" s="71"/>
      <c r="L3" s="71"/>
      <c r="M3" s="69" t="s">
        <v>7</v>
      </c>
      <c r="N3" s="71" t="s">
        <v>6</v>
      </c>
      <c r="O3" s="71"/>
      <c r="P3" s="71"/>
      <c r="Q3" s="71"/>
      <c r="R3" s="71"/>
      <c r="S3" s="69" t="s">
        <v>8</v>
      </c>
      <c r="T3" s="71" t="s">
        <v>6</v>
      </c>
      <c r="U3" s="71"/>
      <c r="V3" s="71"/>
      <c r="W3" s="69" t="s">
        <v>9</v>
      </c>
      <c r="X3" s="71" t="s">
        <v>6</v>
      </c>
      <c r="Y3" s="71"/>
      <c r="Z3" s="69" t="s">
        <v>10</v>
      </c>
      <c r="AA3" s="69" t="s">
        <v>11</v>
      </c>
      <c r="AB3" s="72" t="s">
        <v>12</v>
      </c>
      <c r="AC3" s="72"/>
      <c r="AD3" s="69" t="s">
        <v>13</v>
      </c>
      <c r="AE3" s="69" t="s">
        <v>14</v>
      </c>
      <c r="AF3" s="71" t="s">
        <v>6</v>
      </c>
      <c r="AG3" s="71"/>
      <c r="AH3" s="71"/>
      <c r="AI3" s="71"/>
      <c r="AJ3" s="71"/>
      <c r="AK3" s="70"/>
      <c r="AL3" s="70"/>
    </row>
    <row r="4" spans="2:47" s="3" customFormat="1" ht="294" customHeight="1" x14ac:dyDescent="0.25">
      <c r="B4" s="69"/>
      <c r="C4" s="8" t="s">
        <v>20</v>
      </c>
      <c r="D4" s="7" t="s">
        <v>333</v>
      </c>
      <c r="E4" s="7" t="s">
        <v>21</v>
      </c>
      <c r="F4" s="7" t="s">
        <v>334</v>
      </c>
      <c r="G4" s="7" t="s">
        <v>22</v>
      </c>
      <c r="H4" s="7" t="s">
        <v>23</v>
      </c>
      <c r="I4" s="7" t="s">
        <v>216</v>
      </c>
      <c r="J4" s="7" t="s">
        <v>335</v>
      </c>
      <c r="K4" s="7" t="s">
        <v>24</v>
      </c>
      <c r="L4" s="7" t="s">
        <v>336</v>
      </c>
      <c r="M4" s="69"/>
      <c r="N4" s="7" t="s">
        <v>25</v>
      </c>
      <c r="O4" s="7" t="s">
        <v>26</v>
      </c>
      <c r="P4" s="7" t="s">
        <v>27</v>
      </c>
      <c r="Q4" s="7" t="s">
        <v>28</v>
      </c>
      <c r="R4" s="7" t="s">
        <v>29</v>
      </c>
      <c r="S4" s="69"/>
      <c r="T4" s="7" t="s">
        <v>30</v>
      </c>
      <c r="U4" s="7" t="s">
        <v>31</v>
      </c>
      <c r="V4" s="7" t="s">
        <v>32</v>
      </c>
      <c r="W4" s="69"/>
      <c r="X4" s="7" t="s">
        <v>33</v>
      </c>
      <c r="Y4" s="7" t="s">
        <v>34</v>
      </c>
      <c r="Z4" s="69"/>
      <c r="AA4" s="69"/>
      <c r="AB4" s="9" t="s">
        <v>1</v>
      </c>
      <c r="AC4" s="9" t="s">
        <v>209</v>
      </c>
      <c r="AD4" s="69"/>
      <c r="AE4" s="69"/>
      <c r="AF4" s="7" t="s">
        <v>35</v>
      </c>
      <c r="AG4" s="7" t="s">
        <v>36</v>
      </c>
      <c r="AH4" s="7" t="s">
        <v>37</v>
      </c>
      <c r="AI4" s="7" t="s">
        <v>38</v>
      </c>
      <c r="AJ4" s="7" t="s">
        <v>39</v>
      </c>
      <c r="AK4" s="70"/>
      <c r="AL4" s="70"/>
    </row>
    <row r="5" spans="2:47" s="20" customFormat="1" ht="33" customHeight="1" x14ac:dyDescent="0.25">
      <c r="B5" s="18">
        <v>1</v>
      </c>
      <c r="C5" s="19" t="s">
        <v>86</v>
      </c>
      <c r="D5" s="18" t="s">
        <v>87</v>
      </c>
      <c r="E5" s="18" t="s">
        <v>88</v>
      </c>
      <c r="F5" s="18" t="s">
        <v>89</v>
      </c>
      <c r="G5" s="18" t="s">
        <v>90</v>
      </c>
      <c r="H5" s="18" t="s">
        <v>91</v>
      </c>
      <c r="I5" s="18" t="s">
        <v>92</v>
      </c>
      <c r="J5" s="18" t="s">
        <v>93</v>
      </c>
      <c r="K5" s="18" t="s">
        <v>94</v>
      </c>
      <c r="L5" s="18" t="s">
        <v>217</v>
      </c>
      <c r="M5" s="18" t="s">
        <v>95</v>
      </c>
      <c r="N5" s="18" t="s">
        <v>96</v>
      </c>
      <c r="O5" s="18" t="s">
        <v>97</v>
      </c>
      <c r="P5" s="18" t="s">
        <v>98</v>
      </c>
      <c r="Q5" s="18" t="s">
        <v>99</v>
      </c>
      <c r="R5" s="18" t="s">
        <v>100</v>
      </c>
      <c r="S5" s="18" t="s">
        <v>101</v>
      </c>
      <c r="T5" s="18" t="s">
        <v>102</v>
      </c>
      <c r="U5" s="18" t="s">
        <v>103</v>
      </c>
      <c r="V5" s="18" t="s">
        <v>104</v>
      </c>
      <c r="W5" s="18" t="s">
        <v>105</v>
      </c>
      <c r="X5" s="18" t="s">
        <v>106</v>
      </c>
      <c r="Y5" s="18" t="s">
        <v>107</v>
      </c>
      <c r="Z5" s="18" t="s">
        <v>108</v>
      </c>
      <c r="AA5" s="18" t="s">
        <v>109</v>
      </c>
      <c r="AB5" s="18" t="s">
        <v>110</v>
      </c>
      <c r="AC5" s="18" t="s">
        <v>208</v>
      </c>
      <c r="AD5" s="18" t="s">
        <v>111</v>
      </c>
      <c r="AE5" s="18" t="s">
        <v>112</v>
      </c>
      <c r="AF5" s="18" t="s">
        <v>113</v>
      </c>
      <c r="AG5" s="18" t="s">
        <v>114</v>
      </c>
      <c r="AH5" s="18" t="s">
        <v>115</v>
      </c>
      <c r="AI5" s="18" t="s">
        <v>116</v>
      </c>
      <c r="AJ5" s="18" t="s">
        <v>117</v>
      </c>
      <c r="AK5" s="70"/>
      <c r="AL5" s="70"/>
    </row>
    <row r="6" spans="2:47" s="4" customFormat="1" ht="50.1" customHeight="1" x14ac:dyDescent="0.45">
      <c r="B6" s="11">
        <v>45</v>
      </c>
      <c r="C6" s="11">
        <v>0</v>
      </c>
      <c r="D6" s="11">
        <v>0</v>
      </c>
      <c r="E6" s="11">
        <v>0</v>
      </c>
      <c r="F6" s="11">
        <v>17</v>
      </c>
      <c r="G6" s="11">
        <v>0</v>
      </c>
      <c r="H6" s="11">
        <v>0</v>
      </c>
      <c r="I6" s="11">
        <v>3</v>
      </c>
      <c r="J6" s="11">
        <v>0</v>
      </c>
      <c r="K6" s="11">
        <v>25</v>
      </c>
      <c r="L6" s="11">
        <v>0</v>
      </c>
      <c r="M6" s="11">
        <f>$B6</f>
        <v>45</v>
      </c>
      <c r="N6" s="11">
        <v>40</v>
      </c>
      <c r="O6" s="11">
        <v>5</v>
      </c>
      <c r="P6" s="11">
        <v>0</v>
      </c>
      <c r="Q6" s="11">
        <v>0</v>
      </c>
      <c r="R6" s="11">
        <v>0</v>
      </c>
      <c r="S6" s="11">
        <f>$B6</f>
        <v>45</v>
      </c>
      <c r="T6" s="11">
        <v>0</v>
      </c>
      <c r="U6" s="11">
        <v>44</v>
      </c>
      <c r="V6" s="11">
        <v>1</v>
      </c>
      <c r="W6" s="11">
        <f>$B6</f>
        <v>45</v>
      </c>
      <c r="X6" s="11">
        <v>8</v>
      </c>
      <c r="Y6" s="11">
        <v>37</v>
      </c>
      <c r="Z6" s="11">
        <f>$B6</f>
        <v>45</v>
      </c>
      <c r="AA6" s="11">
        <v>45</v>
      </c>
      <c r="AB6" s="11">
        <v>0</v>
      </c>
      <c r="AC6" s="11">
        <v>0</v>
      </c>
      <c r="AD6" s="11">
        <v>0</v>
      </c>
      <c r="AE6" s="11">
        <f>$B6</f>
        <v>45</v>
      </c>
      <c r="AF6" s="11">
        <v>0</v>
      </c>
      <c r="AG6" s="11">
        <v>17</v>
      </c>
      <c r="AH6" s="11">
        <v>25</v>
      </c>
      <c r="AI6" s="14" t="s">
        <v>101</v>
      </c>
      <c r="AJ6" s="14" t="s">
        <v>389</v>
      </c>
      <c r="AK6" s="3"/>
      <c r="AL6" s="3"/>
    </row>
    <row r="7" spans="2:47" s="4" customFormat="1" ht="50.1" customHeight="1" x14ac:dyDescent="0.45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3"/>
      <c r="AJ7" s="63"/>
      <c r="AK7" s="3"/>
      <c r="AL7" s="3"/>
    </row>
    <row r="9" spans="2:47" s="17" customFormat="1" ht="37.5" customHeight="1" x14ac:dyDescent="0.25">
      <c r="B9" s="69" t="s">
        <v>204</v>
      </c>
      <c r="C9" s="81" t="s">
        <v>16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4"/>
      <c r="Y9" s="82" t="s">
        <v>17</v>
      </c>
      <c r="Z9" s="81" t="s">
        <v>16</v>
      </c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4"/>
    </row>
    <row r="10" spans="2:47" ht="207.6" x14ac:dyDescent="0.4">
      <c r="B10" s="69"/>
      <c r="C10" s="8" t="s">
        <v>40</v>
      </c>
      <c r="D10" s="7" t="s">
        <v>41</v>
      </c>
      <c r="E10" s="7" t="s">
        <v>202</v>
      </c>
      <c r="F10" s="7" t="s">
        <v>185</v>
      </c>
      <c r="G10" s="7" t="s">
        <v>42</v>
      </c>
      <c r="H10" s="7" t="s">
        <v>43</v>
      </c>
      <c r="I10" s="7" t="s">
        <v>189</v>
      </c>
      <c r="J10" s="7" t="s">
        <v>186</v>
      </c>
      <c r="K10" s="7" t="s">
        <v>187</v>
      </c>
      <c r="L10" s="7" t="s">
        <v>188</v>
      </c>
      <c r="M10" s="7" t="s">
        <v>203</v>
      </c>
      <c r="N10" s="7" t="s">
        <v>44</v>
      </c>
      <c r="O10" s="7" t="s">
        <v>45</v>
      </c>
      <c r="P10" s="7" t="s">
        <v>46</v>
      </c>
      <c r="Q10" s="7" t="s">
        <v>47</v>
      </c>
      <c r="R10" s="7" t="s">
        <v>48</v>
      </c>
      <c r="S10" s="7" t="s">
        <v>338</v>
      </c>
      <c r="T10" s="7" t="s">
        <v>49</v>
      </c>
      <c r="U10" s="7" t="s">
        <v>50</v>
      </c>
      <c r="V10" s="7" t="s">
        <v>51</v>
      </c>
      <c r="W10" s="7" t="s">
        <v>52</v>
      </c>
      <c r="X10" s="7" t="s">
        <v>53</v>
      </c>
      <c r="Y10" s="83"/>
      <c r="Z10" s="7" t="s">
        <v>54</v>
      </c>
      <c r="AA10" s="7" t="s">
        <v>190</v>
      </c>
      <c r="AB10" s="7" t="s">
        <v>55</v>
      </c>
      <c r="AC10" s="7" t="s">
        <v>56</v>
      </c>
      <c r="AD10" s="7" t="s">
        <v>57</v>
      </c>
      <c r="AE10" s="7" t="s">
        <v>58</v>
      </c>
      <c r="AF10" s="7" t="s">
        <v>59</v>
      </c>
      <c r="AG10" s="7" t="s">
        <v>60</v>
      </c>
      <c r="AH10" s="7" t="s">
        <v>61</v>
      </c>
      <c r="AI10" s="7" t="s">
        <v>62</v>
      </c>
      <c r="AJ10" s="7" t="s">
        <v>63</v>
      </c>
      <c r="AK10" s="7" t="s">
        <v>191</v>
      </c>
      <c r="AL10" s="7" t="s">
        <v>205</v>
      </c>
      <c r="AM10" s="7" t="s">
        <v>64</v>
      </c>
    </row>
    <row r="11" spans="2:47" s="16" customFormat="1" ht="33" customHeight="1" x14ac:dyDescent="0.25">
      <c r="B11" s="18" t="s">
        <v>118</v>
      </c>
      <c r="C11" s="19" t="s">
        <v>119</v>
      </c>
      <c r="D11" s="18" t="s">
        <v>120</v>
      </c>
      <c r="E11" s="18" t="s">
        <v>121</v>
      </c>
      <c r="F11" s="18" t="s">
        <v>122</v>
      </c>
      <c r="G11" s="18" t="s">
        <v>123</v>
      </c>
      <c r="H11" s="18" t="s">
        <v>124</v>
      </c>
      <c r="I11" s="18" t="s">
        <v>378</v>
      </c>
      <c r="J11" s="18" t="s">
        <v>125</v>
      </c>
      <c r="K11" s="18" t="s">
        <v>126</v>
      </c>
      <c r="L11" s="18" t="s">
        <v>127</v>
      </c>
      <c r="M11" s="18" t="s">
        <v>128</v>
      </c>
      <c r="N11" s="18" t="s">
        <v>129</v>
      </c>
      <c r="O11" s="18" t="s">
        <v>130</v>
      </c>
      <c r="P11" s="18" t="s">
        <v>131</v>
      </c>
      <c r="Q11" s="18" t="s">
        <v>132</v>
      </c>
      <c r="R11" s="18" t="s">
        <v>133</v>
      </c>
      <c r="S11" s="18" t="s">
        <v>379</v>
      </c>
      <c r="T11" s="18" t="s">
        <v>134</v>
      </c>
      <c r="U11" s="18" t="s">
        <v>135</v>
      </c>
      <c r="V11" s="18" t="s">
        <v>136</v>
      </c>
      <c r="W11" s="18" t="s">
        <v>137</v>
      </c>
      <c r="X11" s="18" t="s">
        <v>138</v>
      </c>
      <c r="Y11" s="18" t="s">
        <v>139</v>
      </c>
      <c r="Z11" s="18" t="s">
        <v>140</v>
      </c>
      <c r="AA11" s="18" t="s">
        <v>380</v>
      </c>
      <c r="AB11" s="18" t="s">
        <v>141</v>
      </c>
      <c r="AC11" s="18" t="s">
        <v>142</v>
      </c>
      <c r="AD11" s="18" t="s">
        <v>143</v>
      </c>
      <c r="AE11" s="18" t="s">
        <v>144</v>
      </c>
      <c r="AF11" s="18" t="s">
        <v>145</v>
      </c>
      <c r="AG11" s="18" t="s">
        <v>146</v>
      </c>
      <c r="AH11" s="18" t="s">
        <v>147</v>
      </c>
      <c r="AI11" s="18" t="s">
        <v>148</v>
      </c>
      <c r="AJ11" s="18" t="s">
        <v>149</v>
      </c>
      <c r="AK11" s="18" t="s">
        <v>150</v>
      </c>
      <c r="AL11" s="18" t="s">
        <v>381</v>
      </c>
      <c r="AM11" s="18" t="s">
        <v>151</v>
      </c>
    </row>
    <row r="12" spans="2:47" ht="50.1" customHeight="1" x14ac:dyDescent="0.4">
      <c r="B12" s="66">
        <f>$B6</f>
        <v>45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5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22</v>
      </c>
      <c r="T12" s="66">
        <v>0</v>
      </c>
      <c r="U12" s="66">
        <v>0</v>
      </c>
      <c r="V12" s="66">
        <v>0</v>
      </c>
      <c r="W12" s="66">
        <v>0</v>
      </c>
      <c r="X12" s="66">
        <v>18</v>
      </c>
      <c r="Y12" s="11">
        <f>$B6</f>
        <v>45</v>
      </c>
      <c r="Z12" s="11">
        <v>13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32</v>
      </c>
    </row>
    <row r="13" spans="2:47" ht="50.1" customHeight="1" x14ac:dyDescent="0.4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</row>
    <row r="14" spans="2:47" ht="26.25" customHeight="1" x14ac:dyDescent="0.4">
      <c r="AL14" s="10"/>
      <c r="AM14" s="10"/>
      <c r="AN14" s="10"/>
      <c r="AO14" s="10"/>
      <c r="AP14" s="10"/>
      <c r="AQ14" s="78"/>
      <c r="AR14" s="78"/>
      <c r="AS14" s="78"/>
      <c r="AT14" s="78"/>
      <c r="AU14" s="78"/>
    </row>
    <row r="15" spans="2:47" s="17" customFormat="1" ht="23.25" customHeight="1" x14ac:dyDescent="0.25">
      <c r="B15" s="69" t="s">
        <v>18</v>
      </c>
      <c r="C15" s="73" t="s">
        <v>6</v>
      </c>
      <c r="D15" s="73"/>
      <c r="E15" s="73"/>
      <c r="F15" s="73"/>
      <c r="G15" s="73"/>
      <c r="H15" s="73"/>
      <c r="I15" s="73"/>
      <c r="J15" s="73"/>
      <c r="K15" s="73"/>
      <c r="L15" s="74"/>
      <c r="M15" s="75" t="s">
        <v>19</v>
      </c>
      <c r="N15" s="71" t="s">
        <v>6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</row>
    <row r="16" spans="2:47" ht="409.5" customHeight="1" x14ac:dyDescent="0.4">
      <c r="B16" s="69"/>
      <c r="C16" s="8" t="s">
        <v>2</v>
      </c>
      <c r="D16" s="7" t="s">
        <v>211</v>
      </c>
      <c r="E16" s="7" t="s">
        <v>210</v>
      </c>
      <c r="F16" s="7" t="s">
        <v>212</v>
      </c>
      <c r="G16" s="7" t="s">
        <v>3</v>
      </c>
      <c r="H16" s="7" t="s">
        <v>65</v>
      </c>
      <c r="I16" s="7" t="s">
        <v>199</v>
      </c>
      <c r="J16" s="7" t="s">
        <v>200</v>
      </c>
      <c r="K16" s="7" t="s">
        <v>201</v>
      </c>
      <c r="L16" s="7" t="s">
        <v>66</v>
      </c>
      <c r="M16" s="69"/>
      <c r="N16" s="9" t="s">
        <v>67</v>
      </c>
      <c r="O16" s="9" t="s">
        <v>68</v>
      </c>
      <c r="P16" s="9" t="s">
        <v>69</v>
      </c>
      <c r="Q16" s="9" t="s">
        <v>206</v>
      </c>
      <c r="R16" s="9" t="s">
        <v>70</v>
      </c>
      <c r="S16" s="9" t="s">
        <v>192</v>
      </c>
      <c r="T16" s="9" t="s">
        <v>71</v>
      </c>
      <c r="U16" s="9" t="s">
        <v>193</v>
      </c>
      <c r="V16" s="9" t="s">
        <v>72</v>
      </c>
      <c r="W16" s="9" t="s">
        <v>73</v>
      </c>
      <c r="X16" s="9" t="s">
        <v>74</v>
      </c>
      <c r="Y16" s="9" t="s">
        <v>75</v>
      </c>
      <c r="Z16" s="9" t="s">
        <v>207</v>
      </c>
      <c r="AA16" s="9" t="s">
        <v>219</v>
      </c>
      <c r="AB16" s="9" t="s">
        <v>197</v>
      </c>
      <c r="AC16" s="9" t="s">
        <v>76</v>
      </c>
      <c r="AD16" s="9" t="s">
        <v>77</v>
      </c>
      <c r="AE16" s="9" t="s">
        <v>78</v>
      </c>
      <c r="AF16" s="9" t="s">
        <v>79</v>
      </c>
      <c r="AG16" s="9" t="s">
        <v>80</v>
      </c>
      <c r="AH16" s="9" t="s">
        <v>81</v>
      </c>
      <c r="AI16" s="9" t="s">
        <v>82</v>
      </c>
      <c r="AJ16" s="9" t="s">
        <v>83</v>
      </c>
      <c r="AK16" s="9" t="s">
        <v>198</v>
      </c>
      <c r="AL16" s="9" t="s">
        <v>84</v>
      </c>
      <c r="AM16" s="9" t="s">
        <v>85</v>
      </c>
      <c r="AN16" s="9" t="s">
        <v>382</v>
      </c>
      <c r="AO16" s="9" t="s">
        <v>383</v>
      </c>
      <c r="AP16" s="9" t="s">
        <v>387</v>
      </c>
      <c r="AQ16" s="9" t="s">
        <v>4</v>
      </c>
    </row>
    <row r="17" spans="2:43" s="16" customFormat="1" ht="33" customHeight="1" x14ac:dyDescent="0.25">
      <c r="B17" s="18" t="s">
        <v>152</v>
      </c>
      <c r="C17" s="19" t="s">
        <v>153</v>
      </c>
      <c r="D17" s="18" t="s">
        <v>213</v>
      </c>
      <c r="E17" s="18" t="s">
        <v>214</v>
      </c>
      <c r="F17" s="18" t="s">
        <v>215</v>
      </c>
      <c r="G17" s="18" t="s">
        <v>154</v>
      </c>
      <c r="H17" s="18" t="s">
        <v>155</v>
      </c>
      <c r="I17" s="18" t="s">
        <v>156</v>
      </c>
      <c r="J17" s="18" t="s">
        <v>157</v>
      </c>
      <c r="K17" s="18" t="s">
        <v>158</v>
      </c>
      <c r="L17" s="18" t="s">
        <v>159</v>
      </c>
      <c r="M17" s="18" t="s">
        <v>160</v>
      </c>
      <c r="N17" s="18" t="s">
        <v>161</v>
      </c>
      <c r="O17" s="18" t="s">
        <v>162</v>
      </c>
      <c r="P17" s="18" t="s">
        <v>163</v>
      </c>
      <c r="Q17" s="18" t="s">
        <v>164</v>
      </c>
      <c r="R17" s="18" t="s">
        <v>165</v>
      </c>
      <c r="S17" s="18" t="s">
        <v>166</v>
      </c>
      <c r="T17" s="18" t="s">
        <v>167</v>
      </c>
      <c r="U17" s="18" t="s">
        <v>168</v>
      </c>
      <c r="V17" s="18" t="s">
        <v>169</v>
      </c>
      <c r="W17" s="18" t="s">
        <v>170</v>
      </c>
      <c r="X17" s="18" t="s">
        <v>171</v>
      </c>
      <c r="Y17" s="18" t="s">
        <v>172</v>
      </c>
      <c r="Z17" s="18" t="s">
        <v>173</v>
      </c>
      <c r="AA17" s="18" t="s">
        <v>174</v>
      </c>
      <c r="AB17" s="18" t="s">
        <v>175</v>
      </c>
      <c r="AC17" s="18" t="s">
        <v>176</v>
      </c>
      <c r="AD17" s="18" t="s">
        <v>177</v>
      </c>
      <c r="AE17" s="18" t="s">
        <v>178</v>
      </c>
      <c r="AF17" s="18" t="s">
        <v>179</v>
      </c>
      <c r="AG17" s="18" t="s">
        <v>180</v>
      </c>
      <c r="AH17" s="18" t="s">
        <v>181</v>
      </c>
      <c r="AI17" s="18" t="s">
        <v>182</v>
      </c>
      <c r="AJ17" s="18" t="s">
        <v>183</v>
      </c>
      <c r="AK17" s="18" t="s">
        <v>184</v>
      </c>
      <c r="AL17" s="18" t="s">
        <v>194</v>
      </c>
      <c r="AM17" s="18" t="s">
        <v>195</v>
      </c>
      <c r="AN17" s="18" t="s">
        <v>196</v>
      </c>
      <c r="AO17" s="18" t="s">
        <v>384</v>
      </c>
      <c r="AP17" s="18" t="s">
        <v>385</v>
      </c>
      <c r="AQ17" s="18" t="s">
        <v>386</v>
      </c>
    </row>
    <row r="18" spans="2:43" ht="50.1" customHeight="1" x14ac:dyDescent="0.4">
      <c r="B18" s="11">
        <f>$B12</f>
        <v>45</v>
      </c>
      <c r="C18" s="15">
        <v>20</v>
      </c>
      <c r="D18" s="11">
        <v>19</v>
      </c>
      <c r="E18" s="11">
        <v>1</v>
      </c>
      <c r="F18" s="11">
        <v>0</v>
      </c>
      <c r="G18" s="11">
        <v>0</v>
      </c>
      <c r="H18" s="11">
        <v>21</v>
      </c>
      <c r="I18" s="11">
        <v>0</v>
      </c>
      <c r="J18" s="11">
        <v>0</v>
      </c>
      <c r="K18" s="11">
        <v>0</v>
      </c>
      <c r="L18" s="11">
        <v>4</v>
      </c>
      <c r="M18" s="11">
        <v>50</v>
      </c>
      <c r="N18" s="11">
        <v>0</v>
      </c>
      <c r="O18" s="11">
        <v>1</v>
      </c>
      <c r="P18" s="11">
        <v>0</v>
      </c>
      <c r="Q18" s="11">
        <v>0</v>
      </c>
      <c r="R18" s="11">
        <v>0</v>
      </c>
      <c r="S18" s="11">
        <v>20</v>
      </c>
      <c r="T18" s="11">
        <v>0</v>
      </c>
      <c r="U18" s="11">
        <v>0</v>
      </c>
      <c r="V18" s="11">
        <v>0</v>
      </c>
      <c r="W18" s="11">
        <v>9</v>
      </c>
      <c r="X18" s="11">
        <v>2</v>
      </c>
      <c r="Y18" s="11">
        <v>1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1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16</v>
      </c>
    </row>
    <row r="19" spans="2:43" ht="50.1" customHeight="1" x14ac:dyDescent="0.4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2:43" ht="50.1" customHeight="1" x14ac:dyDescent="0.4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2:43" ht="50.1" customHeight="1" x14ac:dyDescent="0.4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2:43" ht="52.5" customHeight="1" x14ac:dyDescent="0.65">
      <c r="B22" s="67" t="s">
        <v>390</v>
      </c>
      <c r="C22" s="67"/>
      <c r="D22" s="67"/>
      <c r="E22" s="67"/>
      <c r="F22" s="6"/>
      <c r="G22" s="6"/>
      <c r="H22" s="6"/>
      <c r="I22" s="12"/>
      <c r="J22" s="12"/>
      <c r="K22" s="22"/>
      <c r="L22" s="22"/>
      <c r="M22" s="22"/>
      <c r="N22" s="22"/>
      <c r="O22" s="22"/>
    </row>
    <row r="23" spans="2:43" ht="37.5" customHeight="1" x14ac:dyDescent="0.6">
      <c r="B23" s="67"/>
      <c r="C23" s="67"/>
      <c r="D23" s="67"/>
      <c r="E23" s="67"/>
      <c r="F23" s="2"/>
      <c r="G23" s="2"/>
      <c r="H23" s="2"/>
      <c r="I23" s="13"/>
      <c r="K23" s="23" t="s">
        <v>391</v>
      </c>
      <c r="L23" s="23"/>
      <c r="M23" s="23"/>
      <c r="N23" s="23"/>
      <c r="O23" s="23"/>
    </row>
    <row r="24" spans="2:43" ht="23.25" customHeight="1" x14ac:dyDescent="0.4">
      <c r="B24" s="6"/>
      <c r="C24" s="6"/>
      <c r="D24" s="6"/>
      <c r="E24" s="6"/>
      <c r="F24" s="68" t="s">
        <v>0</v>
      </c>
      <c r="G24" s="68"/>
      <c r="H24" s="68"/>
      <c r="I24" s="68"/>
      <c r="K24" s="68" t="s">
        <v>218</v>
      </c>
      <c r="L24" s="68"/>
      <c r="M24" s="68"/>
      <c r="N24" s="68"/>
      <c r="O24" s="68"/>
    </row>
  </sheetData>
  <mergeCells count="31">
    <mergeCell ref="AM1:AQ1"/>
    <mergeCell ref="AQ14:AU14"/>
    <mergeCell ref="AM2:AP2"/>
    <mergeCell ref="B9:B10"/>
    <mergeCell ref="B2:AJ2"/>
    <mergeCell ref="Z9:AM9"/>
    <mergeCell ref="W3:W4"/>
    <mergeCell ref="X3:Y3"/>
    <mergeCell ref="Z3:Z4"/>
    <mergeCell ref="B3:B4"/>
    <mergeCell ref="C3:L3"/>
    <mergeCell ref="Y9:Y10"/>
    <mergeCell ref="M3:M4"/>
    <mergeCell ref="N3:R3"/>
    <mergeCell ref="C9:X9"/>
    <mergeCell ref="B22:E23"/>
    <mergeCell ref="F24:I24"/>
    <mergeCell ref="B15:B16"/>
    <mergeCell ref="AL3:AL5"/>
    <mergeCell ref="AD3:AD4"/>
    <mergeCell ref="AE3:AE4"/>
    <mergeCell ref="AF3:AJ3"/>
    <mergeCell ref="K24:O24"/>
    <mergeCell ref="AK3:AK5"/>
    <mergeCell ref="S3:S4"/>
    <mergeCell ref="T3:V3"/>
    <mergeCell ref="AB3:AC3"/>
    <mergeCell ref="C15:L15"/>
    <mergeCell ref="M15:M16"/>
    <mergeCell ref="AA3:AA4"/>
    <mergeCell ref="N15:AQ15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22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T76"/>
  <sheetViews>
    <sheetView tabSelected="1" view="pageBreakPreview" topLeftCell="B1" zoomScale="75" zoomScaleNormal="25" zoomScaleSheetLayoutView="75" workbookViewId="0">
      <selection activeCell="C1" sqref="C1:G1"/>
    </sheetView>
  </sheetViews>
  <sheetFormatPr defaultColWidth="9.109375" defaultRowHeight="13.2" x14ac:dyDescent="0.25"/>
  <cols>
    <col min="1" max="1" width="6.6640625" style="26" hidden="1" customWidth="1"/>
    <col min="2" max="2" width="6.6640625" style="26" customWidth="1"/>
    <col min="3" max="3" width="12" style="26" customWidth="1"/>
    <col min="4" max="4" width="150.5546875" style="26" customWidth="1"/>
    <col min="5" max="8" width="18.6640625" style="26" customWidth="1"/>
    <col min="9" max="20" width="11.6640625" style="26" customWidth="1"/>
    <col min="21" max="23" width="9.6640625" style="26" customWidth="1"/>
    <col min="24" max="25" width="9.109375" style="26" customWidth="1"/>
    <col min="26" max="16384" width="9.109375" style="26"/>
  </cols>
  <sheetData>
    <row r="1" spans="1:20" ht="92.25" customHeight="1" x14ac:dyDescent="0.25">
      <c r="A1" s="24" t="s">
        <v>220</v>
      </c>
      <c r="B1" s="24"/>
      <c r="C1" s="88" t="s">
        <v>395</v>
      </c>
      <c r="D1" s="88"/>
      <c r="E1" s="88"/>
      <c r="F1" s="88"/>
      <c r="G1" s="88"/>
      <c r="H1" s="25" t="s">
        <v>317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17.25" customHeight="1" x14ac:dyDescent="0.25">
      <c r="A2" s="27"/>
      <c r="C2" s="89" t="s">
        <v>221</v>
      </c>
      <c r="D2" s="89" t="s">
        <v>222</v>
      </c>
      <c r="E2" s="89" t="s">
        <v>223</v>
      </c>
      <c r="F2" s="89"/>
      <c r="G2" s="89" t="s">
        <v>224</v>
      </c>
      <c r="H2" s="8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24" customHeight="1" x14ac:dyDescent="0.25">
      <c r="C3" s="89"/>
      <c r="D3" s="89"/>
      <c r="E3" s="89"/>
      <c r="F3" s="89"/>
      <c r="G3" s="89"/>
      <c r="H3" s="89"/>
    </row>
    <row r="4" spans="1:20" ht="30" customHeight="1" x14ac:dyDescent="0.25">
      <c r="C4" s="89"/>
      <c r="D4" s="89"/>
      <c r="E4" s="89" t="s">
        <v>225</v>
      </c>
      <c r="F4" s="89" t="s">
        <v>226</v>
      </c>
      <c r="G4" s="89" t="s">
        <v>227</v>
      </c>
      <c r="H4" s="89" t="s">
        <v>228</v>
      </c>
    </row>
    <row r="5" spans="1:20" ht="30" customHeight="1" x14ac:dyDescent="0.25">
      <c r="C5" s="89"/>
      <c r="D5" s="89"/>
      <c r="E5" s="89"/>
      <c r="F5" s="89"/>
      <c r="G5" s="89"/>
      <c r="H5" s="89"/>
    </row>
    <row r="6" spans="1:20" ht="22.5" customHeight="1" x14ac:dyDescent="0.25"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</row>
    <row r="7" spans="1:20" ht="24.9" customHeight="1" x14ac:dyDescent="0.25">
      <c r="C7" s="31" t="s">
        <v>229</v>
      </c>
      <c r="D7" s="31" t="s">
        <v>318</v>
      </c>
      <c r="E7" s="28">
        <v>0</v>
      </c>
      <c r="F7" s="28">
        <v>0</v>
      </c>
      <c r="G7" s="28">
        <v>0</v>
      </c>
      <c r="H7" s="28">
        <v>0</v>
      </c>
    </row>
    <row r="8" spans="1:20" ht="24.9" customHeight="1" x14ac:dyDescent="0.25">
      <c r="C8" s="31" t="s">
        <v>230</v>
      </c>
      <c r="D8" s="31" t="s">
        <v>337</v>
      </c>
      <c r="E8" s="28">
        <v>0</v>
      </c>
      <c r="F8" s="28">
        <v>0</v>
      </c>
      <c r="G8" s="28">
        <v>0</v>
      </c>
      <c r="H8" s="28">
        <v>0</v>
      </c>
    </row>
    <row r="9" spans="1:20" ht="24.75" customHeight="1" x14ac:dyDescent="0.25">
      <c r="C9" s="31" t="s">
        <v>231</v>
      </c>
      <c r="D9" s="32" t="s">
        <v>233</v>
      </c>
      <c r="E9" s="28">
        <v>0</v>
      </c>
      <c r="F9" s="28">
        <v>0</v>
      </c>
      <c r="G9" s="28">
        <v>0</v>
      </c>
      <c r="H9" s="28">
        <v>0</v>
      </c>
    </row>
    <row r="10" spans="1:20" ht="24.75" customHeight="1" x14ac:dyDescent="0.25">
      <c r="C10" s="31" t="s">
        <v>232</v>
      </c>
      <c r="D10" s="33" t="s">
        <v>339</v>
      </c>
      <c r="E10" s="28">
        <v>0</v>
      </c>
      <c r="F10" s="28">
        <v>0</v>
      </c>
      <c r="G10" s="28">
        <v>0</v>
      </c>
      <c r="H10" s="28">
        <v>0</v>
      </c>
    </row>
    <row r="11" spans="1:20" ht="24.9" customHeight="1" x14ac:dyDescent="0.25">
      <c r="C11" s="34" t="s">
        <v>234</v>
      </c>
      <c r="D11" s="35" t="s">
        <v>340</v>
      </c>
      <c r="E11" s="36">
        <v>0</v>
      </c>
      <c r="F11" s="36">
        <v>0</v>
      </c>
      <c r="G11" s="36">
        <v>0</v>
      </c>
      <c r="H11" s="36">
        <v>0</v>
      </c>
    </row>
    <row r="12" spans="1:20" ht="24.9" customHeight="1" x14ac:dyDescent="0.25">
      <c r="C12" s="34" t="s">
        <v>235</v>
      </c>
      <c r="D12" s="35" t="s">
        <v>341</v>
      </c>
      <c r="E12" s="37" t="s">
        <v>237</v>
      </c>
      <c r="F12" s="37">
        <v>1</v>
      </c>
      <c r="G12" s="37" t="s">
        <v>237</v>
      </c>
      <c r="H12" s="37" t="s">
        <v>237</v>
      </c>
    </row>
    <row r="13" spans="1:20" ht="24.9" customHeight="1" x14ac:dyDescent="0.25">
      <c r="C13" s="34" t="s">
        <v>236</v>
      </c>
      <c r="D13" s="35" t="s">
        <v>239</v>
      </c>
      <c r="E13" s="37" t="s">
        <v>237</v>
      </c>
      <c r="F13" s="37" t="s">
        <v>237</v>
      </c>
      <c r="G13" s="36">
        <v>25</v>
      </c>
      <c r="H13" s="36">
        <v>25</v>
      </c>
    </row>
    <row r="14" spans="1:20" ht="24.9" customHeight="1" x14ac:dyDescent="0.25">
      <c r="C14" s="34" t="s">
        <v>238</v>
      </c>
      <c r="D14" s="35" t="s">
        <v>322</v>
      </c>
      <c r="E14" s="37">
        <v>1</v>
      </c>
      <c r="F14" s="37">
        <v>1</v>
      </c>
      <c r="G14" s="36" t="s">
        <v>237</v>
      </c>
      <c r="H14" s="36" t="s">
        <v>237</v>
      </c>
    </row>
    <row r="15" spans="1:20" s="39" customFormat="1" ht="24.9" customHeight="1" x14ac:dyDescent="0.25">
      <c r="B15" s="26"/>
      <c r="C15" s="34" t="s">
        <v>240</v>
      </c>
      <c r="D15" s="38" t="s">
        <v>242</v>
      </c>
      <c r="E15" s="37" t="s">
        <v>237</v>
      </c>
      <c r="F15" s="36">
        <v>0</v>
      </c>
      <c r="G15" s="37" t="s">
        <v>237</v>
      </c>
      <c r="H15" s="37" t="s">
        <v>237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spans="1:20" ht="24.9" customHeight="1" x14ac:dyDescent="0.25">
      <c r="C16" s="40" t="s">
        <v>342</v>
      </c>
      <c r="D16" s="33" t="s">
        <v>243</v>
      </c>
      <c r="E16" s="30" t="s">
        <v>237</v>
      </c>
      <c r="F16" s="28">
        <v>0</v>
      </c>
      <c r="G16" s="30" t="s">
        <v>237</v>
      </c>
      <c r="H16" s="30" t="s">
        <v>237</v>
      </c>
    </row>
    <row r="17" spans="3:8" ht="24.9" customHeight="1" x14ac:dyDescent="0.25">
      <c r="C17" s="40" t="s">
        <v>343</v>
      </c>
      <c r="D17" s="33" t="s">
        <v>244</v>
      </c>
      <c r="E17" s="30" t="s">
        <v>237</v>
      </c>
      <c r="F17" s="28">
        <v>0</v>
      </c>
      <c r="G17" s="30" t="s">
        <v>237</v>
      </c>
      <c r="H17" s="30" t="s">
        <v>237</v>
      </c>
    </row>
    <row r="18" spans="3:8" ht="24.9" customHeight="1" x14ac:dyDescent="0.25">
      <c r="C18" s="31" t="s">
        <v>344</v>
      </c>
      <c r="D18" s="33" t="s">
        <v>345</v>
      </c>
      <c r="E18" s="30" t="s">
        <v>237</v>
      </c>
      <c r="F18" s="28">
        <v>0</v>
      </c>
      <c r="G18" s="30" t="s">
        <v>237</v>
      </c>
      <c r="H18" s="30" t="s">
        <v>237</v>
      </c>
    </row>
    <row r="19" spans="3:8" ht="24.9" customHeight="1" x14ac:dyDescent="0.25">
      <c r="C19" s="31" t="s">
        <v>346</v>
      </c>
      <c r="D19" s="33" t="s">
        <v>245</v>
      </c>
      <c r="E19" s="30" t="s">
        <v>237</v>
      </c>
      <c r="F19" s="28">
        <v>0</v>
      </c>
      <c r="G19" s="30" t="s">
        <v>237</v>
      </c>
      <c r="H19" s="30" t="s">
        <v>237</v>
      </c>
    </row>
    <row r="20" spans="3:8" ht="24.9" customHeight="1" x14ac:dyDescent="0.25">
      <c r="C20" s="31" t="s">
        <v>347</v>
      </c>
      <c r="D20" s="33" t="s">
        <v>246</v>
      </c>
      <c r="E20" s="30" t="s">
        <v>237</v>
      </c>
      <c r="F20" s="28">
        <v>0</v>
      </c>
      <c r="G20" s="30" t="s">
        <v>237</v>
      </c>
      <c r="H20" s="30" t="s">
        <v>237</v>
      </c>
    </row>
    <row r="21" spans="3:8" ht="24.9" customHeight="1" x14ac:dyDescent="0.25">
      <c r="C21" s="34" t="s">
        <v>241</v>
      </c>
      <c r="D21" s="38" t="s">
        <v>248</v>
      </c>
      <c r="E21" s="36">
        <v>3</v>
      </c>
      <c r="F21" s="36">
        <v>3</v>
      </c>
      <c r="G21" s="36">
        <v>6</v>
      </c>
      <c r="H21" s="36">
        <v>6</v>
      </c>
    </row>
    <row r="22" spans="3:8" ht="24.9" customHeight="1" x14ac:dyDescent="0.25">
      <c r="C22" s="34" t="s">
        <v>247</v>
      </c>
      <c r="D22" s="38" t="s">
        <v>250</v>
      </c>
      <c r="E22" s="36">
        <v>3</v>
      </c>
      <c r="F22" s="36">
        <v>3</v>
      </c>
      <c r="G22" s="36">
        <v>6</v>
      </c>
      <c r="H22" s="36">
        <v>6</v>
      </c>
    </row>
    <row r="23" spans="3:8" ht="24.9" customHeight="1" x14ac:dyDescent="0.25">
      <c r="C23" s="34" t="s">
        <v>249</v>
      </c>
      <c r="D23" s="38" t="s">
        <v>319</v>
      </c>
      <c r="E23" s="36">
        <v>0</v>
      </c>
      <c r="F23" s="36">
        <v>0</v>
      </c>
      <c r="G23" s="37" t="s">
        <v>237</v>
      </c>
      <c r="H23" s="37" t="s">
        <v>237</v>
      </c>
    </row>
    <row r="24" spans="3:8" ht="24.9" customHeight="1" x14ac:dyDescent="0.25">
      <c r="C24" s="41" t="s">
        <v>348</v>
      </c>
      <c r="D24" s="42" t="s">
        <v>320</v>
      </c>
      <c r="E24" s="43">
        <v>0</v>
      </c>
      <c r="F24" s="43">
        <v>0</v>
      </c>
      <c r="G24" s="44" t="s">
        <v>237</v>
      </c>
      <c r="H24" s="44" t="s">
        <v>237</v>
      </c>
    </row>
    <row r="25" spans="3:8" ht="24.9" customHeight="1" x14ac:dyDescent="0.25">
      <c r="C25" s="31" t="s">
        <v>349</v>
      </c>
      <c r="D25" s="33" t="s">
        <v>350</v>
      </c>
      <c r="E25" s="28">
        <v>0</v>
      </c>
      <c r="F25" s="28">
        <v>0</v>
      </c>
      <c r="G25" s="30" t="s">
        <v>237</v>
      </c>
      <c r="H25" s="30" t="s">
        <v>237</v>
      </c>
    </row>
    <row r="26" spans="3:8" ht="24.9" customHeight="1" x14ac:dyDescent="0.25">
      <c r="C26" s="31" t="s">
        <v>351</v>
      </c>
      <c r="D26" s="33" t="s">
        <v>352</v>
      </c>
      <c r="E26" s="28">
        <v>0</v>
      </c>
      <c r="F26" s="28">
        <v>0</v>
      </c>
      <c r="G26" s="30" t="s">
        <v>237</v>
      </c>
      <c r="H26" s="30" t="s">
        <v>237</v>
      </c>
    </row>
    <row r="27" spans="3:8" ht="24.9" customHeight="1" x14ac:dyDescent="0.25">
      <c r="C27" s="31" t="s">
        <v>353</v>
      </c>
      <c r="D27" s="33" t="s">
        <v>354</v>
      </c>
      <c r="E27" s="28">
        <v>0</v>
      </c>
      <c r="F27" s="28">
        <v>0</v>
      </c>
      <c r="G27" s="30" t="s">
        <v>237</v>
      </c>
      <c r="H27" s="30" t="s">
        <v>237</v>
      </c>
    </row>
    <row r="28" spans="3:8" ht="24.9" customHeight="1" x14ac:dyDescent="0.25">
      <c r="C28" s="31" t="s">
        <v>355</v>
      </c>
      <c r="D28" s="33" t="s">
        <v>255</v>
      </c>
      <c r="E28" s="28">
        <v>0</v>
      </c>
      <c r="F28" s="28">
        <v>0</v>
      </c>
      <c r="G28" s="30" t="s">
        <v>237</v>
      </c>
      <c r="H28" s="30" t="s">
        <v>237</v>
      </c>
    </row>
    <row r="29" spans="3:8" ht="24.9" customHeight="1" x14ac:dyDescent="0.25">
      <c r="C29" s="34" t="s">
        <v>251</v>
      </c>
      <c r="D29" s="38" t="s">
        <v>356</v>
      </c>
      <c r="E29" s="37" t="s">
        <v>237</v>
      </c>
      <c r="F29" s="36">
        <v>0</v>
      </c>
      <c r="G29" s="37" t="s">
        <v>237</v>
      </c>
      <c r="H29" s="37" t="s">
        <v>237</v>
      </c>
    </row>
    <row r="30" spans="3:8" ht="24.9" customHeight="1" x14ac:dyDescent="0.25">
      <c r="C30" s="45" t="s">
        <v>252</v>
      </c>
      <c r="D30" s="46" t="s">
        <v>321</v>
      </c>
      <c r="E30" s="30" t="s">
        <v>237</v>
      </c>
      <c r="F30" s="47">
        <v>0</v>
      </c>
      <c r="G30" s="30" t="s">
        <v>237</v>
      </c>
      <c r="H30" s="30" t="s">
        <v>237</v>
      </c>
    </row>
    <row r="31" spans="3:8" ht="24.9" customHeight="1" x14ac:dyDescent="0.25">
      <c r="C31" s="45" t="s">
        <v>253</v>
      </c>
      <c r="D31" s="46" t="s">
        <v>259</v>
      </c>
      <c r="E31" s="30" t="s">
        <v>237</v>
      </c>
      <c r="F31" s="47">
        <v>0</v>
      </c>
      <c r="G31" s="30" t="s">
        <v>237</v>
      </c>
      <c r="H31" s="30" t="s">
        <v>237</v>
      </c>
    </row>
    <row r="32" spans="3:8" ht="24.9" customHeight="1" x14ac:dyDescent="0.25">
      <c r="C32" s="40" t="s">
        <v>254</v>
      </c>
      <c r="D32" s="33" t="s">
        <v>261</v>
      </c>
      <c r="E32" s="30" t="s">
        <v>237</v>
      </c>
      <c r="F32" s="28">
        <v>0</v>
      </c>
      <c r="G32" s="30" t="s">
        <v>237</v>
      </c>
      <c r="H32" s="30" t="s">
        <v>237</v>
      </c>
    </row>
    <row r="33" spans="3:8" ht="24.9" customHeight="1" x14ac:dyDescent="0.25">
      <c r="C33" s="34" t="s">
        <v>256</v>
      </c>
      <c r="D33" s="38" t="s">
        <v>263</v>
      </c>
      <c r="E33" s="37" t="s">
        <v>237</v>
      </c>
      <c r="F33" s="36">
        <v>0</v>
      </c>
      <c r="G33" s="37" t="s">
        <v>237</v>
      </c>
      <c r="H33" s="37" t="s">
        <v>237</v>
      </c>
    </row>
    <row r="34" spans="3:8" ht="24.9" customHeight="1" x14ac:dyDescent="0.25">
      <c r="C34" s="31" t="s">
        <v>257</v>
      </c>
      <c r="D34" s="33" t="s">
        <v>265</v>
      </c>
      <c r="E34" s="30" t="s">
        <v>237</v>
      </c>
      <c r="F34" s="28">
        <v>0</v>
      </c>
      <c r="G34" s="30" t="s">
        <v>237</v>
      </c>
      <c r="H34" s="30" t="s">
        <v>237</v>
      </c>
    </row>
    <row r="35" spans="3:8" ht="24.9" customHeight="1" x14ac:dyDescent="0.25">
      <c r="C35" s="31" t="s">
        <v>258</v>
      </c>
      <c r="D35" s="33" t="s">
        <v>267</v>
      </c>
      <c r="E35" s="30" t="s">
        <v>237</v>
      </c>
      <c r="F35" s="28">
        <v>0</v>
      </c>
      <c r="G35" s="30" t="s">
        <v>237</v>
      </c>
      <c r="H35" s="30" t="s">
        <v>237</v>
      </c>
    </row>
    <row r="36" spans="3:8" ht="24.9" customHeight="1" x14ac:dyDescent="0.25">
      <c r="C36" s="31" t="s">
        <v>260</v>
      </c>
      <c r="D36" s="33" t="s">
        <v>269</v>
      </c>
      <c r="E36" s="30" t="s">
        <v>237</v>
      </c>
      <c r="F36" s="28">
        <v>0</v>
      </c>
      <c r="G36" s="30" t="s">
        <v>237</v>
      </c>
      <c r="H36" s="30" t="s">
        <v>237</v>
      </c>
    </row>
    <row r="37" spans="3:8" ht="24.9" customHeight="1" x14ac:dyDescent="0.25">
      <c r="C37" s="31" t="s">
        <v>357</v>
      </c>
      <c r="D37" s="33" t="s">
        <v>270</v>
      </c>
      <c r="E37" s="30" t="s">
        <v>237</v>
      </c>
      <c r="F37" s="28">
        <v>0</v>
      </c>
      <c r="G37" s="30" t="s">
        <v>237</v>
      </c>
      <c r="H37" s="30" t="s">
        <v>237</v>
      </c>
    </row>
    <row r="38" spans="3:8" ht="24.9" customHeight="1" x14ac:dyDescent="0.25">
      <c r="C38" s="31" t="s">
        <v>358</v>
      </c>
      <c r="D38" s="33" t="s">
        <v>271</v>
      </c>
      <c r="E38" s="30" t="s">
        <v>237</v>
      </c>
      <c r="F38" s="28">
        <v>0</v>
      </c>
      <c r="G38" s="30" t="s">
        <v>237</v>
      </c>
      <c r="H38" s="30" t="s">
        <v>237</v>
      </c>
    </row>
    <row r="39" spans="3:8" ht="24.9" customHeight="1" x14ac:dyDescent="0.25">
      <c r="C39" s="31" t="s">
        <v>359</v>
      </c>
      <c r="D39" s="33" t="s">
        <v>272</v>
      </c>
      <c r="E39" s="30" t="s">
        <v>237</v>
      </c>
      <c r="F39" s="28">
        <v>0</v>
      </c>
      <c r="G39" s="30" t="s">
        <v>237</v>
      </c>
      <c r="H39" s="30" t="s">
        <v>237</v>
      </c>
    </row>
    <row r="40" spans="3:8" ht="24.9" customHeight="1" x14ac:dyDescent="0.25">
      <c r="C40" s="34" t="s">
        <v>262</v>
      </c>
      <c r="D40" s="38" t="s">
        <v>274</v>
      </c>
      <c r="E40" s="37" t="s">
        <v>237</v>
      </c>
      <c r="F40" s="36">
        <v>0</v>
      </c>
      <c r="G40" s="37" t="s">
        <v>237</v>
      </c>
      <c r="H40" s="37" t="s">
        <v>237</v>
      </c>
    </row>
    <row r="41" spans="3:8" ht="24.9" customHeight="1" x14ac:dyDescent="0.25">
      <c r="C41" s="31" t="s">
        <v>264</v>
      </c>
      <c r="D41" s="48" t="s">
        <v>276</v>
      </c>
      <c r="E41" s="30" t="s">
        <v>237</v>
      </c>
      <c r="F41" s="28">
        <v>0</v>
      </c>
      <c r="G41" s="30" t="s">
        <v>237</v>
      </c>
      <c r="H41" s="30" t="s">
        <v>237</v>
      </c>
    </row>
    <row r="42" spans="3:8" ht="24.9" customHeight="1" x14ac:dyDescent="0.25">
      <c r="C42" s="31" t="s">
        <v>266</v>
      </c>
      <c r="D42" s="33" t="s">
        <v>278</v>
      </c>
      <c r="E42" s="30" t="s">
        <v>237</v>
      </c>
      <c r="F42" s="28">
        <v>0</v>
      </c>
      <c r="G42" s="30" t="s">
        <v>237</v>
      </c>
      <c r="H42" s="30" t="s">
        <v>237</v>
      </c>
    </row>
    <row r="43" spans="3:8" ht="24.9" customHeight="1" x14ac:dyDescent="0.25">
      <c r="C43" s="31" t="s">
        <v>268</v>
      </c>
      <c r="D43" s="33" t="s">
        <v>280</v>
      </c>
      <c r="E43" s="30" t="s">
        <v>237</v>
      </c>
      <c r="F43" s="28">
        <v>0</v>
      </c>
      <c r="G43" s="30" t="s">
        <v>237</v>
      </c>
      <c r="H43" s="30" t="s">
        <v>237</v>
      </c>
    </row>
    <row r="44" spans="3:8" ht="24.9" customHeight="1" x14ac:dyDescent="0.25">
      <c r="C44" s="34" t="s">
        <v>273</v>
      </c>
      <c r="D44" s="38" t="s">
        <v>282</v>
      </c>
      <c r="E44" s="37" t="s">
        <v>237</v>
      </c>
      <c r="F44" s="36">
        <v>0</v>
      </c>
      <c r="G44" s="37" t="s">
        <v>237</v>
      </c>
      <c r="H44" s="37" t="s">
        <v>237</v>
      </c>
    </row>
    <row r="45" spans="3:8" ht="24.9" customHeight="1" x14ac:dyDescent="0.25">
      <c r="C45" s="41" t="s">
        <v>275</v>
      </c>
      <c r="D45" s="49" t="s">
        <v>323</v>
      </c>
      <c r="E45" s="44" t="s">
        <v>237</v>
      </c>
      <c r="F45" s="43">
        <v>0</v>
      </c>
      <c r="G45" s="44" t="s">
        <v>237</v>
      </c>
      <c r="H45" s="44" t="s">
        <v>237</v>
      </c>
    </row>
    <row r="46" spans="3:8" ht="24.9" customHeight="1" x14ac:dyDescent="0.25">
      <c r="C46" s="41" t="s">
        <v>277</v>
      </c>
      <c r="D46" s="49" t="s">
        <v>324</v>
      </c>
      <c r="E46" s="44" t="s">
        <v>237</v>
      </c>
      <c r="F46" s="43">
        <v>0</v>
      </c>
      <c r="G46" s="44" t="s">
        <v>237</v>
      </c>
      <c r="H46" s="44" t="s">
        <v>237</v>
      </c>
    </row>
    <row r="47" spans="3:8" ht="24.9" customHeight="1" x14ac:dyDescent="0.25">
      <c r="C47" s="41" t="s">
        <v>279</v>
      </c>
      <c r="D47" s="49" t="s">
        <v>325</v>
      </c>
      <c r="E47" s="44" t="s">
        <v>237</v>
      </c>
      <c r="F47" s="43">
        <v>0</v>
      </c>
      <c r="G47" s="44" t="s">
        <v>237</v>
      </c>
      <c r="H47" s="44" t="s">
        <v>237</v>
      </c>
    </row>
    <row r="48" spans="3:8" ht="24.9" customHeight="1" x14ac:dyDescent="0.25">
      <c r="C48" s="41" t="s">
        <v>360</v>
      </c>
      <c r="D48" s="49" t="s">
        <v>326</v>
      </c>
      <c r="E48" s="44" t="s">
        <v>237</v>
      </c>
      <c r="F48" s="43">
        <v>0</v>
      </c>
      <c r="G48" s="44" t="s">
        <v>237</v>
      </c>
      <c r="H48" s="44" t="s">
        <v>237</v>
      </c>
    </row>
    <row r="49" spans="3:8" ht="24.9" customHeight="1" x14ac:dyDescent="0.25">
      <c r="C49" s="41" t="s">
        <v>361</v>
      </c>
      <c r="D49" s="49" t="s">
        <v>327</v>
      </c>
      <c r="E49" s="44" t="s">
        <v>237</v>
      </c>
      <c r="F49" s="43">
        <v>0</v>
      </c>
      <c r="G49" s="44" t="s">
        <v>237</v>
      </c>
      <c r="H49" s="44" t="s">
        <v>237</v>
      </c>
    </row>
    <row r="50" spans="3:8" ht="24.9" customHeight="1" x14ac:dyDescent="0.25">
      <c r="C50" s="41" t="s">
        <v>362</v>
      </c>
      <c r="D50" s="49" t="s">
        <v>288</v>
      </c>
      <c r="E50" s="44" t="s">
        <v>237</v>
      </c>
      <c r="F50" s="43">
        <v>0</v>
      </c>
      <c r="G50" s="44" t="s">
        <v>237</v>
      </c>
      <c r="H50" s="44" t="s">
        <v>237</v>
      </c>
    </row>
    <row r="51" spans="3:8" ht="24.9" customHeight="1" x14ac:dyDescent="0.25">
      <c r="C51" s="41" t="s">
        <v>363</v>
      </c>
      <c r="D51" s="49" t="s">
        <v>289</v>
      </c>
      <c r="E51" s="44" t="s">
        <v>237</v>
      </c>
      <c r="F51" s="43">
        <v>0</v>
      </c>
      <c r="G51" s="44" t="s">
        <v>237</v>
      </c>
      <c r="H51" s="44" t="s">
        <v>237</v>
      </c>
    </row>
    <row r="52" spans="3:8" ht="41.25" customHeight="1" x14ac:dyDescent="0.25">
      <c r="C52" s="34" t="s">
        <v>281</v>
      </c>
      <c r="D52" s="38" t="s">
        <v>328</v>
      </c>
      <c r="E52" s="37" t="s">
        <v>237</v>
      </c>
      <c r="F52" s="37" t="s">
        <v>237</v>
      </c>
      <c r="G52" s="36">
        <v>0</v>
      </c>
      <c r="H52" s="36">
        <v>0</v>
      </c>
    </row>
    <row r="53" spans="3:8" ht="24.9" customHeight="1" x14ac:dyDescent="0.25">
      <c r="C53" s="31" t="s">
        <v>283</v>
      </c>
      <c r="D53" s="33" t="s">
        <v>332</v>
      </c>
      <c r="E53" s="30" t="s">
        <v>237</v>
      </c>
      <c r="F53" s="30" t="s">
        <v>237</v>
      </c>
      <c r="G53" s="28">
        <v>0</v>
      </c>
      <c r="H53" s="28">
        <v>0</v>
      </c>
    </row>
    <row r="54" spans="3:8" ht="24.9" customHeight="1" x14ac:dyDescent="0.25">
      <c r="C54" s="31" t="s">
        <v>284</v>
      </c>
      <c r="D54" s="33" t="s">
        <v>329</v>
      </c>
      <c r="E54" s="30" t="s">
        <v>237</v>
      </c>
      <c r="F54" s="30" t="s">
        <v>237</v>
      </c>
      <c r="G54" s="28">
        <v>0</v>
      </c>
      <c r="H54" s="28">
        <v>0</v>
      </c>
    </row>
    <row r="55" spans="3:8" ht="24.9" customHeight="1" x14ac:dyDescent="0.25">
      <c r="C55" s="31" t="s">
        <v>285</v>
      </c>
      <c r="D55" s="33" t="s">
        <v>294</v>
      </c>
      <c r="E55" s="30" t="s">
        <v>237</v>
      </c>
      <c r="F55" s="30" t="s">
        <v>237</v>
      </c>
      <c r="G55" s="28">
        <v>0</v>
      </c>
      <c r="H55" s="28">
        <v>0</v>
      </c>
    </row>
    <row r="56" spans="3:8" ht="24.9" customHeight="1" x14ac:dyDescent="0.25">
      <c r="C56" s="31" t="s">
        <v>286</v>
      </c>
      <c r="D56" s="33" t="s">
        <v>296</v>
      </c>
      <c r="E56" s="30" t="s">
        <v>237</v>
      </c>
      <c r="F56" s="30" t="s">
        <v>237</v>
      </c>
      <c r="G56" s="28">
        <v>0</v>
      </c>
      <c r="H56" s="28">
        <v>0</v>
      </c>
    </row>
    <row r="57" spans="3:8" ht="24.9" customHeight="1" x14ac:dyDescent="0.25">
      <c r="C57" s="31" t="s">
        <v>287</v>
      </c>
      <c r="D57" s="33" t="s">
        <v>297</v>
      </c>
      <c r="E57" s="30" t="s">
        <v>237</v>
      </c>
      <c r="F57" s="30" t="s">
        <v>237</v>
      </c>
      <c r="G57" s="28">
        <v>0</v>
      </c>
      <c r="H57" s="28">
        <v>0</v>
      </c>
    </row>
    <row r="58" spans="3:8" ht="47.25" customHeight="1" x14ac:dyDescent="0.25">
      <c r="C58" s="34" t="s">
        <v>290</v>
      </c>
      <c r="D58" s="38" t="s">
        <v>299</v>
      </c>
      <c r="E58" s="37" t="s">
        <v>237</v>
      </c>
      <c r="F58" s="37" t="s">
        <v>237</v>
      </c>
      <c r="G58" s="36">
        <v>0</v>
      </c>
      <c r="H58" s="36">
        <v>0</v>
      </c>
    </row>
    <row r="59" spans="3:8" ht="24.9" customHeight="1" x14ac:dyDescent="0.25">
      <c r="C59" s="31" t="s">
        <v>291</v>
      </c>
      <c r="D59" s="33" t="s">
        <v>301</v>
      </c>
      <c r="E59" s="30" t="s">
        <v>237</v>
      </c>
      <c r="F59" s="30" t="s">
        <v>237</v>
      </c>
      <c r="G59" s="28">
        <v>0</v>
      </c>
      <c r="H59" s="28">
        <v>0</v>
      </c>
    </row>
    <row r="60" spans="3:8" ht="24.9" customHeight="1" x14ac:dyDescent="0.25">
      <c r="C60" s="31" t="s">
        <v>292</v>
      </c>
      <c r="D60" s="33" t="s">
        <v>303</v>
      </c>
      <c r="E60" s="30" t="s">
        <v>237</v>
      </c>
      <c r="F60" s="30" t="s">
        <v>237</v>
      </c>
      <c r="G60" s="28">
        <v>0</v>
      </c>
      <c r="H60" s="28">
        <v>0</v>
      </c>
    </row>
    <row r="61" spans="3:8" ht="24.9" customHeight="1" x14ac:dyDescent="0.25">
      <c r="C61" s="40" t="s">
        <v>293</v>
      </c>
      <c r="D61" s="33" t="s">
        <v>305</v>
      </c>
      <c r="E61" s="30" t="s">
        <v>237</v>
      </c>
      <c r="F61" s="30" t="s">
        <v>237</v>
      </c>
      <c r="G61" s="28">
        <v>0</v>
      </c>
      <c r="H61" s="28">
        <v>0</v>
      </c>
    </row>
    <row r="62" spans="3:8" ht="24.9" customHeight="1" x14ac:dyDescent="0.25">
      <c r="C62" s="40" t="s">
        <v>295</v>
      </c>
      <c r="D62" s="33" t="s">
        <v>307</v>
      </c>
      <c r="E62" s="30" t="s">
        <v>237</v>
      </c>
      <c r="F62" s="30" t="s">
        <v>237</v>
      </c>
      <c r="G62" s="28">
        <v>0</v>
      </c>
      <c r="H62" s="28">
        <v>0</v>
      </c>
    </row>
    <row r="63" spans="3:8" ht="24.9" customHeight="1" x14ac:dyDescent="0.25">
      <c r="C63" s="34" t="s">
        <v>298</v>
      </c>
      <c r="D63" s="38" t="s">
        <v>330</v>
      </c>
      <c r="E63" s="37" t="s">
        <v>237</v>
      </c>
      <c r="F63" s="37">
        <v>6</v>
      </c>
      <c r="G63" s="37" t="s">
        <v>237</v>
      </c>
      <c r="H63" s="37" t="s">
        <v>237</v>
      </c>
    </row>
    <row r="64" spans="3:8" ht="24.9" customHeight="1" x14ac:dyDescent="0.25">
      <c r="C64" s="31" t="s">
        <v>300</v>
      </c>
      <c r="D64" s="33" t="s">
        <v>308</v>
      </c>
      <c r="E64" s="30" t="s">
        <v>237</v>
      </c>
      <c r="F64" s="28">
        <v>1</v>
      </c>
      <c r="G64" s="30" t="s">
        <v>237</v>
      </c>
      <c r="H64" s="30" t="s">
        <v>237</v>
      </c>
    </row>
    <row r="65" spans="3:11" ht="24.9" customHeight="1" x14ac:dyDescent="0.25">
      <c r="C65" s="31" t="s">
        <v>302</v>
      </c>
      <c r="D65" s="33" t="s">
        <v>309</v>
      </c>
      <c r="E65" s="30" t="s">
        <v>237</v>
      </c>
      <c r="F65" s="28">
        <v>0</v>
      </c>
      <c r="G65" s="30" t="s">
        <v>237</v>
      </c>
      <c r="H65" s="30" t="s">
        <v>237</v>
      </c>
    </row>
    <row r="66" spans="3:11" ht="24.9" customHeight="1" x14ac:dyDescent="0.25">
      <c r="C66" s="31" t="s">
        <v>304</v>
      </c>
      <c r="D66" s="33" t="s">
        <v>310</v>
      </c>
      <c r="E66" s="30" t="s">
        <v>237</v>
      </c>
      <c r="F66" s="28">
        <v>2</v>
      </c>
      <c r="G66" s="30" t="s">
        <v>237</v>
      </c>
      <c r="H66" s="30" t="s">
        <v>237</v>
      </c>
    </row>
    <row r="67" spans="3:11" ht="24.9" customHeight="1" x14ac:dyDescent="0.25">
      <c r="C67" s="31" t="s">
        <v>306</v>
      </c>
      <c r="D67" s="33" t="s">
        <v>311</v>
      </c>
      <c r="E67" s="30" t="s">
        <v>237</v>
      </c>
      <c r="F67" s="28">
        <v>1</v>
      </c>
      <c r="G67" s="30" t="s">
        <v>237</v>
      </c>
      <c r="H67" s="30" t="s">
        <v>237</v>
      </c>
    </row>
    <row r="68" spans="3:11" ht="24.9" customHeight="1" x14ac:dyDescent="0.25">
      <c r="C68" s="31" t="s">
        <v>364</v>
      </c>
      <c r="D68" s="33" t="s">
        <v>312</v>
      </c>
      <c r="E68" s="30" t="s">
        <v>237</v>
      </c>
      <c r="F68" s="28">
        <v>0</v>
      </c>
      <c r="G68" s="30" t="s">
        <v>237</v>
      </c>
      <c r="H68" s="30" t="s">
        <v>237</v>
      </c>
    </row>
    <row r="69" spans="3:11" ht="24.9" customHeight="1" x14ac:dyDescent="0.25">
      <c r="C69" s="31" t="s">
        <v>365</v>
      </c>
      <c r="D69" s="33" t="s">
        <v>313</v>
      </c>
      <c r="E69" s="30" t="s">
        <v>237</v>
      </c>
      <c r="F69" s="28">
        <v>0</v>
      </c>
      <c r="G69" s="30" t="s">
        <v>237</v>
      </c>
      <c r="H69" s="30" t="s">
        <v>237</v>
      </c>
    </row>
    <row r="70" spans="3:11" ht="24.9" customHeight="1" x14ac:dyDescent="0.25">
      <c r="C70" s="40" t="s">
        <v>366</v>
      </c>
      <c r="D70" s="33" t="s">
        <v>331</v>
      </c>
      <c r="E70" s="30" t="s">
        <v>237</v>
      </c>
      <c r="F70" s="28">
        <v>2</v>
      </c>
      <c r="G70" s="30" t="s">
        <v>237</v>
      </c>
      <c r="H70" s="30" t="s">
        <v>237</v>
      </c>
    </row>
    <row r="71" spans="3:11" ht="24.9" customHeight="1" x14ac:dyDescent="0.25">
      <c r="C71" s="31" t="s">
        <v>367</v>
      </c>
      <c r="D71" s="33" t="s">
        <v>314</v>
      </c>
      <c r="E71" s="30" t="s">
        <v>237</v>
      </c>
      <c r="F71" s="28">
        <v>0</v>
      </c>
      <c r="G71" s="30" t="s">
        <v>237</v>
      </c>
      <c r="H71" s="30" t="s">
        <v>237</v>
      </c>
    </row>
    <row r="74" spans="3:11" ht="20.25" customHeight="1" x14ac:dyDescent="0.55000000000000004">
      <c r="C74" s="84" t="s">
        <v>393</v>
      </c>
      <c r="D74" s="84"/>
      <c r="E74" s="50"/>
      <c r="F74" s="51"/>
      <c r="G74" s="85" t="s">
        <v>394</v>
      </c>
      <c r="H74" s="85"/>
      <c r="I74" s="52"/>
    </row>
    <row r="75" spans="3:11" ht="27" customHeight="1" x14ac:dyDescent="0.55000000000000004">
      <c r="C75" s="84"/>
      <c r="D75" s="84"/>
      <c r="E75" s="53"/>
      <c r="F75" s="54"/>
      <c r="G75" s="85"/>
      <c r="H75" s="85"/>
      <c r="I75" s="52"/>
    </row>
    <row r="76" spans="3:11" ht="18" x14ac:dyDescent="0.35">
      <c r="C76" s="86" t="s">
        <v>315</v>
      </c>
      <c r="D76" s="86"/>
      <c r="E76" s="87" t="s">
        <v>0</v>
      </c>
      <c r="F76" s="87"/>
      <c r="G76" s="86" t="s">
        <v>218</v>
      </c>
      <c r="H76" s="86"/>
      <c r="I76" s="55"/>
      <c r="J76" s="56"/>
      <c r="K76" s="56"/>
    </row>
  </sheetData>
  <mergeCells count="14">
    <mergeCell ref="C1:G1"/>
    <mergeCell ref="C2:C5"/>
    <mergeCell ref="D2:D5"/>
    <mergeCell ref="E2:F3"/>
    <mergeCell ref="G2:H3"/>
    <mergeCell ref="E4:E5"/>
    <mergeCell ref="F4:F5"/>
    <mergeCell ref="G4:G5"/>
    <mergeCell ref="H4:H5"/>
    <mergeCell ref="C74:D75"/>
    <mergeCell ref="G74:H75"/>
    <mergeCell ref="C76:D76"/>
    <mergeCell ref="E76:F76"/>
    <mergeCell ref="G76:H76"/>
  </mergeCells>
  <pageMargins left="0.23622047244094491" right="0.23622047244094491" top="0.27559055118110237" bottom="0.27559055118110237" header="0.27559055118110237" footer="0.31496062992125984"/>
  <pageSetup paperSize="9" scale="39" orientation="portrait" horizontalDpi="24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"/>
  <sheetViews>
    <sheetView zoomScale="75" zoomScaleNormal="75" workbookViewId="0">
      <selection activeCell="M12" sqref="M12"/>
    </sheetView>
  </sheetViews>
  <sheetFormatPr defaultRowHeight="13.2" x14ac:dyDescent="0.25"/>
  <cols>
    <col min="1" max="27" width="7.6640625" customWidth="1"/>
  </cols>
  <sheetData>
    <row r="1" spans="1:27" ht="24.9" customHeight="1" x14ac:dyDescent="0.25">
      <c r="A1" s="96" t="s">
        <v>316</v>
      </c>
      <c r="B1" s="97"/>
      <c r="C1" s="97"/>
      <c r="D1" s="97"/>
      <c r="E1" s="97"/>
      <c r="F1" s="97"/>
      <c r="G1" s="97"/>
      <c r="H1" s="97"/>
      <c r="I1" s="97"/>
      <c r="J1" s="97"/>
      <c r="K1" s="98"/>
      <c r="L1" s="99" t="s">
        <v>317</v>
      </c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1"/>
    </row>
    <row r="2" spans="1:27" ht="75" customHeight="1" x14ac:dyDescent="0.25">
      <c r="A2" s="102" t="s">
        <v>5</v>
      </c>
      <c r="B2" s="104" t="s">
        <v>7</v>
      </c>
      <c r="C2" s="104" t="s">
        <v>8</v>
      </c>
      <c r="D2" s="104" t="s">
        <v>9</v>
      </c>
      <c r="E2" s="104" t="s">
        <v>10</v>
      </c>
      <c r="F2" s="104" t="s">
        <v>14</v>
      </c>
      <c r="G2" s="104" t="s">
        <v>15</v>
      </c>
      <c r="H2" s="104" t="s">
        <v>17</v>
      </c>
      <c r="I2" s="104" t="s">
        <v>18</v>
      </c>
      <c r="J2" s="104" t="s">
        <v>2</v>
      </c>
      <c r="K2" s="106" t="s">
        <v>19</v>
      </c>
      <c r="L2" s="108" t="s">
        <v>368</v>
      </c>
      <c r="M2" s="109"/>
      <c r="N2" s="109"/>
      <c r="O2" s="95"/>
      <c r="P2" s="92" t="s">
        <v>369</v>
      </c>
      <c r="Q2" s="94" t="s">
        <v>370</v>
      </c>
      <c r="R2" s="95"/>
      <c r="S2" s="92" t="s">
        <v>371</v>
      </c>
      <c r="T2" s="92" t="s">
        <v>372</v>
      </c>
      <c r="U2" s="92" t="s">
        <v>373</v>
      </c>
      <c r="V2" s="92" t="s">
        <v>374</v>
      </c>
      <c r="W2" s="94" t="s">
        <v>375</v>
      </c>
      <c r="X2" s="95"/>
      <c r="Y2" s="94" t="s">
        <v>376</v>
      </c>
      <c r="Z2" s="95"/>
      <c r="AA2" s="90" t="s">
        <v>377</v>
      </c>
    </row>
    <row r="3" spans="1:27" ht="75" customHeight="1" x14ac:dyDescent="0.25">
      <c r="A3" s="103"/>
      <c r="B3" s="105"/>
      <c r="C3" s="105"/>
      <c r="D3" s="105"/>
      <c r="E3" s="105"/>
      <c r="F3" s="105"/>
      <c r="G3" s="105"/>
      <c r="H3" s="105"/>
      <c r="I3" s="105"/>
      <c r="J3" s="105"/>
      <c r="K3" s="107"/>
      <c r="L3" s="57" t="s">
        <v>225</v>
      </c>
      <c r="M3" s="58" t="s">
        <v>226</v>
      </c>
      <c r="N3" s="58" t="s">
        <v>227</v>
      </c>
      <c r="O3" s="58" t="s">
        <v>228</v>
      </c>
      <c r="P3" s="93"/>
      <c r="Q3" s="58" t="s">
        <v>225</v>
      </c>
      <c r="R3" s="58" t="s">
        <v>226</v>
      </c>
      <c r="S3" s="93"/>
      <c r="T3" s="93"/>
      <c r="U3" s="93"/>
      <c r="V3" s="93"/>
      <c r="W3" s="58" t="s">
        <v>227</v>
      </c>
      <c r="X3" s="58" t="s">
        <v>228</v>
      </c>
      <c r="Y3" s="58" t="s">
        <v>227</v>
      </c>
      <c r="Z3" s="58" t="s">
        <v>228</v>
      </c>
      <c r="AA3" s="91"/>
    </row>
    <row r="4" spans="1:27" ht="24.9" customHeight="1" thickBot="1" x14ac:dyDescent="0.3">
      <c r="A4" s="65">
        <f>'Форма 1'!B6-'Форма 1'!C6-'Форма 1'!D6-'Форма 1'!E6-'Форма 1'!F6-'Форма 1'!G6-'Форма 1'!H6-'Форма 1'!I6-'Форма 1'!J6-'Форма 1'!K6-'Форма 1'!L6</f>
        <v>0</v>
      </c>
      <c r="B4" s="64">
        <f>'Форма 1'!M6-'Форма 1'!N6-'Форма 1'!O6-'Форма 1'!P6-'Форма 1'!Q6-'Форма 1'!R6</f>
        <v>0</v>
      </c>
      <c r="C4" s="64">
        <f>'Форма 1'!S6-'Форма 1'!T6-'Форма 1'!U6-'Форма 1'!V6</f>
        <v>0</v>
      </c>
      <c r="D4" s="64">
        <f>'Форма 1'!W6-'Форма 1'!X6-'Форма 1'!Y6</f>
        <v>0</v>
      </c>
      <c r="E4" s="64">
        <f>'Форма 1'!Z6-'Форма 1'!AA6-'Форма 1'!AB6-'Форма 1'!AD6</f>
        <v>0</v>
      </c>
      <c r="F4" s="64">
        <f>'Форма 1'!AE6-'Форма 1'!AF6-'Форма 1'!AG6-'Форма 1'!AH6-'Форма 1'!AI6-'Форма 1'!AJ6</f>
        <v>0</v>
      </c>
      <c r="G4" s="64">
        <f>'Форма 1'!B12-SUM('Форма 1'!C12:X12)</f>
        <v>0</v>
      </c>
      <c r="H4" s="64">
        <f>'Форма 1'!Y12-'Форма 1'!Z12-'Форма 1'!AA12-'Форма 1'!AB12-'Форма 1'!AC12-'Форма 1'!AD12-'Форма 1'!AE12-'Форма 1'!AF12-'Форма 1'!AG12-'Форма 1'!AH12-'Форма 1'!AI12-'Форма 1'!AJ12-'Форма 1'!AK12-'Форма 1'!AL12-'Форма 1'!AM12</f>
        <v>0</v>
      </c>
      <c r="I4" s="64">
        <f>'Форма 1'!B18-'Форма 1'!C18-'Форма 1'!G18-'Форма 1'!H18-'Форма 1'!I18-'Форма 1'!J18-'Форма 1'!K18-'Форма 1'!L18</f>
        <v>0</v>
      </c>
      <c r="J4" s="64">
        <f>'Форма 1'!C18-'Форма 1'!D18-'Форма 1'!E18-'Форма 1'!F18</f>
        <v>0</v>
      </c>
      <c r="K4" s="64">
        <f>'Форма 1'!M18-SUM('Форма 1'!N18:AQ18)</f>
        <v>0</v>
      </c>
      <c r="L4" s="59">
        <f>'Форма 2'!E11-'Форма 2'!E7-'Форма 2'!E9-'Форма 2'!E10</f>
        <v>0</v>
      </c>
      <c r="M4" s="59">
        <f>'Форма 2'!F11-'Форма 2'!F7-'Форма 2'!F9-'Форма 2'!F10</f>
        <v>0</v>
      </c>
      <c r="N4" s="59">
        <f>'Форма 2'!G11-'Форма 2'!G7-'Форма 2'!G9-'Форма 2'!G10</f>
        <v>0</v>
      </c>
      <c r="O4" s="59">
        <f>'Форма 2'!H11-'Форма 2'!H7-'Форма 2'!H9-'Форма 2'!H10</f>
        <v>0</v>
      </c>
      <c r="P4" s="60">
        <f>'Форма 2'!F15-'Форма 2'!F16-'Форма 2'!F17-'Форма 2'!F18-'Форма 2'!F19-'Форма 2'!F20</f>
        <v>0</v>
      </c>
      <c r="Q4" s="60">
        <f>'Форма 2'!E23-'Форма 2'!E24-'Форма 2'!E25-'Форма 2'!E26-'Форма 2'!E27-'Форма 2'!E28</f>
        <v>0</v>
      </c>
      <c r="R4" s="60">
        <f>'Форма 2'!F23-'Форма 2'!F24-'Форма 2'!F25-'Форма 2'!F26-'Форма 2'!F27-'Форма 2'!F28</f>
        <v>0</v>
      </c>
      <c r="S4" s="60">
        <f>'Форма 2'!F29-'Форма 2'!F30-'Форма 2'!F31-'Форма 2'!F32</f>
        <v>0</v>
      </c>
      <c r="T4" s="60">
        <f>'Форма 2'!F33-'Форма 2'!F34-'Форма 2'!F35-'Форма 2'!F36-'Форма 2'!F37-'Форма 2'!F38-'Форма 2'!F39</f>
        <v>0</v>
      </c>
      <c r="U4" s="60">
        <f>'Форма 2'!F40-'Форма 2'!F41-'Форма 2'!F42-'Форма 2'!F43</f>
        <v>0</v>
      </c>
      <c r="V4" s="60">
        <f>'Форма 2'!F44-'Форма 2'!F45-'Форма 2'!F46-'Форма 2'!F47-'Форма 2'!F48-'Форма 2'!F49-'Форма 2'!F50-'Форма 2'!F51</f>
        <v>0</v>
      </c>
      <c r="W4" s="60">
        <f>'Форма 2'!G52-'Форма 2'!G53-'Форма 2'!G54-'Форма 2'!G55-'Форма 2'!G56-'Форма 2'!G57</f>
        <v>0</v>
      </c>
      <c r="X4" s="60">
        <f>'Форма 2'!H52-'Форма 2'!H53-'Форма 2'!H54-'Форма 2'!H55-'Форма 2'!H56-'Форма 2'!H57</f>
        <v>0</v>
      </c>
      <c r="Y4" s="60">
        <f>'Форма 2'!G58-'Форма 2'!G59-'Форма 2'!G60-'Форма 2'!G61-'Форма 2'!G62</f>
        <v>0</v>
      </c>
      <c r="Z4" s="60">
        <f>'Форма 2'!H58-'Форма 2'!H59-'Форма 2'!H60-'Форма 2'!H61-'Форма 2'!H62</f>
        <v>0</v>
      </c>
      <c r="AA4" s="61">
        <f>'Форма 2'!F63-'Форма 2'!F64-'Форма 2'!F65-'Форма 2'!F66-'Форма 2'!F67-'Форма 2'!F68-'Форма 2'!F69-'Форма 2'!F70-'Форма 2'!F71</f>
        <v>0</v>
      </c>
    </row>
  </sheetData>
  <sheetProtection algorithmName="SHA-512" hashValue="zVNcnVJSO7ZFD5KQ0np0dES+xqp9w7mIXangTqlzU7hPtDwewWIakSHS9G2L+SsrwSiWZv40AQ0CeSmdE3TxYA==" saltValue="HKlkfAQYFbPDEh6isrG0ag==" spinCount="100000" sheet="1" deleteColumns="0" deleteRows="0"/>
  <mergeCells count="23">
    <mergeCell ref="Q2:R2"/>
    <mergeCell ref="A1:K1"/>
    <mergeCell ref="L1:AA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O2"/>
    <mergeCell ref="P2:P3"/>
    <mergeCell ref="AA2:AA3"/>
    <mergeCell ref="S2:S3"/>
    <mergeCell ref="T2:T3"/>
    <mergeCell ref="U2:U3"/>
    <mergeCell ref="V2:V3"/>
    <mergeCell ref="W2:X2"/>
    <mergeCell ref="Y2:Z2"/>
  </mergeCells>
  <phoneticPr fontId="22" type="noConversion"/>
  <conditionalFormatting sqref="A4:AA4">
    <cfRule type="cellIs" dxfId="0" priority="1" stopIfTrue="1" operator="notEqual">
      <formula>0</formula>
    </cfRule>
  </conditionalFormatting>
  <pageMargins left="0.7" right="0.7" top="0.75" bottom="0.75" header="0.3" footer="0.3"/>
  <ignoredErrors>
    <ignoredError sqref="L4:AA4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Форма 1</vt:lpstr>
      <vt:lpstr>Форма 2</vt:lpstr>
      <vt:lpstr>Перевірка (дивитись)</vt:lpstr>
      <vt:lpstr>'Форма 1'!Область_печати</vt:lpstr>
      <vt:lpstr>'Форма 2'!Область_печати</vt:lpstr>
    </vt:vector>
  </TitlesOfParts>
  <Company>DonODA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</dc:creator>
  <cp:lastModifiedBy>1</cp:lastModifiedBy>
  <cp:lastPrinted>2025-03-20T10:13:24Z</cp:lastPrinted>
  <dcterms:created xsi:type="dcterms:W3CDTF">2009-11-25T07:37:52Z</dcterms:created>
  <dcterms:modified xsi:type="dcterms:W3CDTF">2025-04-02T11:08:01Z</dcterms:modified>
</cp:coreProperties>
</file>