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'Лист1'!$A$1:$K$56</definedName>
  </definedNames>
  <calcPr fullCalcOnLoad="1"/>
</workbook>
</file>

<file path=xl/comments1.xml><?xml version="1.0" encoding="utf-8"?>
<comments xmlns="http://schemas.openxmlformats.org/spreadsheetml/2006/main">
  <authors>
    <author>Larisa</author>
  </authors>
  <commentList>
    <comment ref="B9" authorId="0">
      <text>
        <r>
          <rPr>
            <b/>
            <sz val="10"/>
            <rFont val="Tahoma"/>
            <family val="0"/>
          </rPr>
          <t>Larisa: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<sst xmlns="http://schemas.openxmlformats.org/spreadsheetml/2006/main" count="46" uniqueCount="40">
  <si>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 xml:space="preserve">Кошти, що надходять до районних бюджетів з селищних, сільських бюджетів </t>
  </si>
  <si>
    <t>Загальний  фонд</t>
  </si>
  <si>
    <t>Спеціальний фонд</t>
  </si>
  <si>
    <t>В С Ь О Г О</t>
  </si>
  <si>
    <t>%     виконання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</si>
  <si>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</si>
  <si>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Дотації вирівнювання з державного бюджету місцевим бюджетам</t>
  </si>
  <si>
    <t>Інші додаткові  дотації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</si>
  <si>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</si>
  <si>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</si>
  <si>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стимубювання місцевих органів влади за перевиконання річних розрахункових обсягів податку на прибуток підприємств та акцизного податку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</si>
  <si>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здоров*я</t>
  </si>
  <si>
    <t>Коди класифікації доходів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</si>
  <si>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</si>
  <si>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Виконано за звітний період</t>
  </si>
  <si>
    <t xml:space="preserve">Затверджено на рік з урахуванням змін  </t>
  </si>
  <si>
    <t xml:space="preserve">Затверджено на рік  з урахуванням змін  </t>
  </si>
  <si>
    <t>Субвенція з місцевого бюджету на здійснення природоохоронних заходів</t>
  </si>
  <si>
    <t>Інші джерела власних надходжень бюджетних установ  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</si>
  <si>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</si>
  <si>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Інші дотації з місцевого бюджету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</si>
  <si>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</si>
  <si>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</si>
  <si>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</si>
  <si>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</si>
  <si>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</si>
  <si>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</si>
  <si>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</si>
  <si>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>Від органів державного управління  </t>
  </si>
  <si>
    <t>Субвенції з державного бюджету місцевим бюджетам</t>
  </si>
  <si>
    <t>Дотації з місцевих бюджетів іншим місцевим бюджетам</t>
  </si>
  <si>
    <t>Офіційні трансферти  </t>
  </si>
  <si>
    <t>ВСЬОГО</t>
  </si>
  <si>
    <t>Власні надходження бюджетних установ  </t>
  </si>
  <si>
    <t>Плата за надання адміністративних послуг</t>
  </si>
  <si>
    <t>Плата за надання інших адміністративних послуг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</si>
  <si>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</si>
  <si>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</si>
  <si>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грн.</t>
  </si>
  <si>
    <t>Виконання    районного бюджету за доходами  за  2023 рік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</si>
</sst>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0.000"/>
    <numFmt numFmtId="201" formatCode="0.0000"/>
    <numFmt numFmtId="202" formatCode="[$€-2]\ ###,000_);[Red]\([$€-2]\ ###,000\)"/>
    <numFmt numFmtId="203" formatCode="#0.00"/>
    <numFmt numFmtId="204" formatCode="#0.0"/>
    <numFmt numFmtId="205" formatCode="_(* #,##0_);_(* \(#,##0\);_(* &quot;-&quot;??_);_(@_)"/>
    <numFmt numFmtId="206" formatCode="#0"/>
  </numFmts>
  <fonts count="6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55"/>
      <name val="Arial"/>
      <family val="2"/>
    </font>
    <font>
      <b/>
      <sz val="12"/>
      <color indexed="55"/>
      <name val="Arial"/>
      <family val="2"/>
    </font>
    <font>
      <i/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0" tint="-0.24997000396251678"/>
      <name val="Arial"/>
      <family val="2"/>
    </font>
    <font>
      <b/>
      <sz val="12"/>
      <color theme="0" tint="-0.24997000396251678"/>
      <name val="Arial"/>
      <family val="2"/>
    </font>
    <font>
      <i/>
      <sz val="12"/>
      <color theme="0" tint="-0.2499700039625167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0" borderId="0" xfId="66" applyFont="1">
      <alignment/>
      <protection/>
    </xf>
    <xf numFmtId="0" fontId="7" fillId="0" borderId="0" xfId="0" applyFont="1" applyAlignment="1">
      <alignment/>
    </xf>
    <xf numFmtId="0" fontId="8" fillId="32" borderId="1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53" fillId="33" borderId="10" xfId="59" applyFont="1" applyFill="1" applyBorder="1" applyAlignment="1">
      <alignment vertical="center"/>
      <protection/>
    </xf>
    <xf numFmtId="0" fontId="53" fillId="0" borderId="10" xfId="59" applyFont="1" applyBorder="1" applyAlignment="1">
      <alignment vertical="center"/>
      <protection/>
    </xf>
    <xf numFmtId="0" fontId="54" fillId="0" borderId="10" xfId="59" applyFont="1" applyBorder="1" applyAlignment="1">
      <alignment vertical="center"/>
      <protection/>
    </xf>
    <xf numFmtId="0" fontId="55" fillId="0" borderId="10" xfId="59" applyFont="1" applyBorder="1" applyAlignment="1">
      <alignment vertical="center"/>
      <protection/>
    </xf>
    <xf numFmtId="0" fontId="7" fillId="0" borderId="10" xfId="0" applyFont="1" applyBorder="1" applyAlignment="1">
      <alignment horizontal="right" vertical="center" wrapText="1"/>
    </xf>
    <xf numFmtId="0" fontId="54" fillId="0" borderId="10" xfId="55" applyFont="1" applyBorder="1" applyAlignment="1">
      <alignment vertical="center"/>
      <protection/>
    </xf>
    <xf numFmtId="0" fontId="55" fillId="0" borderId="10" xfId="55" applyFont="1" applyBorder="1" applyAlignment="1">
      <alignment vertical="center"/>
      <protection/>
    </xf>
    <xf numFmtId="0" fontId="9" fillId="0" borderId="11" xfId="0" applyFont="1" applyBorder="1" applyAlignment="1">
      <alignment horizontal="right" vertical="center" wrapText="1"/>
    </xf>
    <xf numFmtId="0" fontId="9" fillId="32" borderId="11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0" borderId="10" xfId="59" applyFont="1" applyBorder="1" applyAlignment="1">
      <alignment vertical="top"/>
      <protection/>
    </xf>
    <xf numFmtId="0" fontId="53" fillId="33" borderId="10" xfId="59" applyFont="1" applyFill="1" applyBorder="1" applyAlignment="1">
      <alignment vertical="top"/>
      <protection/>
    </xf>
    <xf numFmtId="0" fontId="8" fillId="32" borderId="10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199" fontId="7" fillId="32" borderId="10" xfId="0" applyNumberFormat="1" applyFont="1" applyFill="1" applyBorder="1" applyAlignment="1">
      <alignment horizontal="right" vertical="top" wrapText="1"/>
    </xf>
    <xf numFmtId="199" fontId="10" fillId="32" borderId="10" xfId="0" applyNumberFormat="1" applyFont="1" applyFill="1" applyBorder="1" applyAlignment="1">
      <alignment horizontal="right" vertical="top" wrapText="1"/>
    </xf>
    <xf numFmtId="0" fontId="7" fillId="0" borderId="10" xfId="66" applyFont="1" applyBorder="1" applyAlignment="1">
      <alignment vertical="center" wrapText="1"/>
      <protection/>
    </xf>
    <xf numFmtId="199" fontId="7" fillId="32" borderId="11" xfId="0" applyNumberFormat="1" applyFont="1" applyFill="1" applyBorder="1" applyAlignment="1">
      <alignment horizontal="right" vertical="top" wrapText="1"/>
    </xf>
    <xf numFmtId="0" fontId="53" fillId="33" borderId="10" xfId="61" applyFont="1" applyFill="1" applyBorder="1" applyAlignment="1">
      <alignment horizontal="center" vertical="center"/>
      <protection/>
    </xf>
    <xf numFmtId="199" fontId="10" fillId="33" borderId="11" xfId="0" applyNumberFormat="1" applyFont="1" applyFill="1" applyBorder="1" applyAlignment="1">
      <alignment horizontal="right"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99" fontId="10" fillId="33" borderId="10" xfId="0" applyNumberFormat="1" applyFont="1" applyFill="1" applyBorder="1" applyAlignment="1">
      <alignment horizontal="right" vertical="top" wrapText="1"/>
    </xf>
    <xf numFmtId="0" fontId="53" fillId="0" borderId="10" xfId="58" applyFont="1" applyBorder="1" applyAlignment="1">
      <alignment vertical="center" wrapText="1"/>
      <protection/>
    </xf>
    <xf numFmtId="199" fontId="10" fillId="32" borderId="11" xfId="0" applyNumberFormat="1" applyFont="1" applyFill="1" applyBorder="1" applyAlignment="1">
      <alignment horizontal="right" vertical="center" wrapText="1"/>
    </xf>
    <xf numFmtId="0" fontId="54" fillId="0" borderId="10" xfId="58" applyFont="1" applyBorder="1" applyAlignment="1">
      <alignment vertical="center" wrapText="1"/>
      <protection/>
    </xf>
    <xf numFmtId="0" fontId="55" fillId="0" borderId="10" xfId="58" applyFont="1" applyBorder="1" applyAlignment="1">
      <alignment vertical="center" wrapText="1"/>
      <protection/>
    </xf>
    <xf numFmtId="199" fontId="7" fillId="32" borderId="11" xfId="0" applyNumberFormat="1" applyFont="1" applyFill="1" applyBorder="1" applyAlignment="1">
      <alignment horizontal="right" vertical="center" wrapText="1"/>
    </xf>
    <xf numFmtId="199" fontId="9" fillId="32" borderId="11" xfId="0" applyNumberFormat="1" applyFont="1" applyFill="1" applyBorder="1" applyAlignment="1">
      <alignment horizontal="right" vertical="center" wrapText="1"/>
    </xf>
    <xf numFmtId="199" fontId="56" fillId="32" borderId="10" xfId="0" applyNumberFormat="1" applyFont="1" applyFill="1" applyBorder="1" applyAlignment="1">
      <alignment horizontal="right" vertical="center" wrapText="1"/>
    </xf>
    <xf numFmtId="199" fontId="7" fillId="32" borderId="10" xfId="0" applyNumberFormat="1" applyFont="1" applyFill="1" applyBorder="1" applyAlignment="1">
      <alignment horizontal="right" wrapText="1"/>
    </xf>
    <xf numFmtId="199" fontId="57" fillId="32" borderId="10" xfId="0" applyNumberFormat="1" applyFont="1" applyFill="1" applyBorder="1" applyAlignment="1">
      <alignment horizontal="right" vertical="center" wrapText="1"/>
    </xf>
    <xf numFmtId="199" fontId="10" fillId="32" borderId="10" xfId="0" applyNumberFormat="1" applyFont="1" applyFill="1" applyBorder="1" applyAlignment="1">
      <alignment horizontal="right" wrapText="1"/>
    </xf>
    <xf numFmtId="199" fontId="58" fillId="32" borderId="10" xfId="0" applyNumberFormat="1" applyFont="1" applyFill="1" applyBorder="1" applyAlignment="1">
      <alignment horizontal="right" vertical="center" wrapText="1"/>
    </xf>
    <xf numFmtId="199" fontId="8" fillId="32" borderId="11" xfId="0" applyNumberFormat="1" applyFont="1" applyFill="1" applyBorder="1" applyAlignment="1">
      <alignment horizontal="right" vertical="center" wrapText="1"/>
    </xf>
    <xf numFmtId="199" fontId="9" fillId="32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199" fontId="53" fillId="33" borderId="10" xfId="59" applyNumberFormat="1" applyFont="1" applyFill="1" applyBorder="1" applyAlignment="1">
      <alignment vertical="center"/>
      <protection/>
    </xf>
    <xf numFmtId="199" fontId="8" fillId="32" borderId="10" xfId="0" applyNumberFormat="1" applyFont="1" applyFill="1" applyBorder="1" applyAlignment="1">
      <alignment horizontal="right" wrapText="1"/>
    </xf>
    <xf numFmtId="199" fontId="7" fillId="32" borderId="10" xfId="0" applyNumberFormat="1" applyFont="1" applyFill="1" applyBorder="1" applyAlignment="1">
      <alignment horizontal="right" vertical="center" wrapText="1"/>
    </xf>
    <xf numFmtId="199" fontId="9" fillId="32" borderId="10" xfId="0" applyNumberFormat="1" applyFont="1" applyFill="1" applyBorder="1" applyAlignment="1">
      <alignment horizontal="right" vertical="center" wrapText="1"/>
    </xf>
    <xf numFmtId="199" fontId="9" fillId="32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left" vertical="center" wrapText="1"/>
    </xf>
    <xf numFmtId="199" fontId="8" fillId="32" borderId="10" xfId="0" applyNumberFormat="1" applyFont="1" applyFill="1" applyBorder="1" applyAlignment="1">
      <alignment horizontal="right" vertical="center" wrapText="1"/>
    </xf>
    <xf numFmtId="199" fontId="8" fillId="32" borderId="11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199" fontId="7" fillId="32" borderId="11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66" applyFont="1" applyBorder="1" applyAlignment="1">
      <alignment vertical="center" wrapText="1"/>
      <protection/>
    </xf>
    <xf numFmtId="199" fontId="9" fillId="32" borderId="11" xfId="0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199" fontId="7" fillId="32" borderId="12" xfId="0" applyNumberFormat="1" applyFont="1" applyFill="1" applyBorder="1" applyAlignment="1">
      <alignment horizontal="right" wrapText="1"/>
    </xf>
    <xf numFmtId="199" fontId="10" fillId="32" borderId="11" xfId="0" applyNumberFormat="1" applyFont="1" applyFill="1" applyBorder="1" applyAlignment="1">
      <alignment horizontal="right" wrapText="1"/>
    </xf>
    <xf numFmtId="0" fontId="53" fillId="33" borderId="10" xfId="61" applyFont="1" applyFill="1" applyBorder="1" applyAlignment="1">
      <alignment horizontal="center"/>
      <protection/>
    </xf>
    <xf numFmtId="199" fontId="8" fillId="32" borderId="11" xfId="0" applyNumberFormat="1" applyFont="1" applyFill="1" applyBorder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14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justify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right" vertical="top" wrapText="1"/>
    </xf>
    <xf numFmtId="1" fontId="7" fillId="0" borderId="11" xfId="0" applyNumberFormat="1" applyFont="1" applyBorder="1" applyAlignment="1">
      <alignment horizontal="right" vertical="top" wrapText="1"/>
    </xf>
    <xf numFmtId="1" fontId="10" fillId="33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horizontal="right" vertical="center" wrapText="1"/>
    </xf>
    <xf numFmtId="1" fontId="9" fillId="0" borderId="15" xfId="0" applyNumberFormat="1" applyFont="1" applyBorder="1" applyAlignment="1">
      <alignment horizontal="right" vertical="center" wrapText="1"/>
    </xf>
    <xf numFmtId="1" fontId="53" fillId="0" borderId="10" xfId="59" applyNumberFormat="1" applyFont="1" applyBorder="1" applyAlignment="1">
      <alignment vertical="center"/>
      <protection/>
    </xf>
    <xf numFmtId="1" fontId="9" fillId="0" borderId="11" xfId="0" applyNumberFormat="1" applyFont="1" applyBorder="1" applyAlignment="1">
      <alignment horizontal="right" vertical="center" wrapText="1"/>
    </xf>
    <xf numFmtId="1" fontId="8" fillId="32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1" fontId="54" fillId="0" borderId="10" xfId="59" applyNumberFormat="1" applyFont="1" applyBorder="1" applyAlignment="1">
      <alignment vertical="center"/>
      <protection/>
    </xf>
    <xf numFmtId="1" fontId="55" fillId="0" borderId="10" xfId="59" applyNumberFormat="1" applyFont="1" applyBorder="1" applyAlignment="1">
      <alignment vertical="center"/>
      <protection/>
    </xf>
    <xf numFmtId="1" fontId="7" fillId="0" borderId="12" xfId="0" applyNumberFormat="1" applyFont="1" applyBorder="1" applyAlignment="1">
      <alignment horizontal="right" wrapText="1"/>
    </xf>
    <xf numFmtId="1" fontId="10" fillId="32" borderId="12" xfId="0" applyNumberFormat="1" applyFont="1" applyFill="1" applyBorder="1" applyAlignment="1">
      <alignment horizontal="right" wrapText="1"/>
    </xf>
    <xf numFmtId="1" fontId="8" fillId="32" borderId="10" xfId="0" applyNumberFormat="1" applyFont="1" applyFill="1" applyBorder="1" applyAlignment="1">
      <alignment horizontal="right" vertical="top" wrapText="1"/>
    </xf>
    <xf numFmtId="1" fontId="7" fillId="0" borderId="11" xfId="0" applyNumberFormat="1" applyFont="1" applyBorder="1" applyAlignment="1">
      <alignment horizontal="justify" vertical="top" wrapText="1"/>
    </xf>
    <xf numFmtId="1" fontId="7" fillId="0" borderId="0" xfId="74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vertical="center"/>
    </xf>
    <xf numFmtId="2" fontId="55" fillId="0" borderId="10" xfId="60" applyNumberFormat="1" applyFont="1" applyBorder="1" applyAlignment="1">
      <alignment vertical="center"/>
      <protection/>
    </xf>
    <xf numFmtId="2" fontId="54" fillId="0" borderId="10" xfId="60" applyNumberFormat="1" applyFont="1" applyBorder="1" applyAlignment="1">
      <alignment vertical="center"/>
      <protection/>
    </xf>
    <xf numFmtId="2" fontId="7" fillId="0" borderId="11" xfId="0" applyNumberFormat="1" applyFont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53" fillId="0" borderId="10" xfId="59" applyNumberFormat="1" applyFont="1" applyBorder="1" applyAlignment="1">
      <alignment vertical="center"/>
      <protection/>
    </xf>
    <xf numFmtId="2" fontId="7" fillId="0" borderId="11" xfId="0" applyNumberFormat="1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right" vertical="center" wrapText="1"/>
    </xf>
    <xf numFmtId="2" fontId="8" fillId="32" borderId="10" xfId="0" applyNumberFormat="1" applyFont="1" applyFill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 wrapText="1"/>
    </xf>
    <xf numFmtId="2" fontId="10" fillId="32" borderId="12" xfId="0" applyNumberFormat="1" applyFont="1" applyFill="1" applyBorder="1" applyAlignment="1">
      <alignment horizontal="right" wrapText="1"/>
    </xf>
    <xf numFmtId="2" fontId="8" fillId="32" borderId="10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justify" vertical="top" wrapText="1"/>
    </xf>
    <xf numFmtId="2" fontId="7" fillId="0" borderId="0" xfId="74" applyNumberFormat="1" applyFont="1" applyAlignment="1">
      <alignment/>
    </xf>
    <xf numFmtId="2" fontId="0" fillId="0" borderId="0" xfId="0" applyNumberFormat="1" applyFill="1" applyAlignment="1">
      <alignment/>
    </xf>
    <xf numFmtId="1" fontId="7" fillId="0" borderId="11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206" fontId="0" fillId="0" borderId="0" xfId="0" applyNumberFormat="1" applyFont="1" applyAlignment="1">
      <alignment/>
    </xf>
    <xf numFmtId="206" fontId="7" fillId="0" borderId="0" xfId="0" applyNumberFormat="1" applyFont="1" applyAlignment="1">
      <alignment/>
    </xf>
    <xf numFmtId="206" fontId="7" fillId="0" borderId="14" xfId="0" applyNumberFormat="1" applyFont="1" applyFill="1" applyBorder="1" applyAlignment="1">
      <alignment horizontal="center" vertical="top" wrapText="1"/>
    </xf>
    <xf numFmtId="206" fontId="7" fillId="0" borderId="12" xfId="0" applyNumberFormat="1" applyFont="1" applyBorder="1" applyAlignment="1">
      <alignment horizontal="justify" vertical="top" wrapText="1"/>
    </xf>
    <xf numFmtId="206" fontId="7" fillId="0" borderId="10" xfId="0" applyNumberFormat="1" applyFont="1" applyBorder="1" applyAlignment="1">
      <alignment horizontal="center" vertical="top" wrapText="1"/>
    </xf>
    <xf numFmtId="206" fontId="7" fillId="0" borderId="10" xfId="0" applyNumberFormat="1" applyFont="1" applyBorder="1" applyAlignment="1">
      <alignment horizontal="right" vertical="top" wrapText="1"/>
    </xf>
    <xf numFmtId="206" fontId="7" fillId="0" borderId="11" xfId="0" applyNumberFormat="1" applyFont="1" applyBorder="1" applyAlignment="1">
      <alignment horizontal="right" vertical="top" wrapText="1"/>
    </xf>
    <xf numFmtId="206" fontId="10" fillId="33" borderId="11" xfId="0" applyNumberFormat="1" applyFont="1" applyFill="1" applyBorder="1" applyAlignment="1">
      <alignment horizontal="right" vertical="center" wrapText="1"/>
    </xf>
    <xf numFmtId="206" fontId="10" fillId="0" borderId="11" xfId="0" applyNumberFormat="1" applyFont="1" applyBorder="1" applyAlignment="1">
      <alignment horizontal="right" vertical="center" wrapText="1"/>
    </xf>
    <xf numFmtId="206" fontId="7" fillId="0" borderId="11" xfId="0" applyNumberFormat="1" applyFont="1" applyBorder="1" applyAlignment="1">
      <alignment horizontal="right" vertical="center" wrapText="1"/>
    </xf>
    <xf numFmtId="206" fontId="9" fillId="0" borderId="11" xfId="0" applyNumberFormat="1" applyFont="1" applyBorder="1" applyAlignment="1">
      <alignment horizontal="right" vertical="center" wrapText="1"/>
    </xf>
    <xf numFmtId="206" fontId="9" fillId="0" borderId="10" xfId="0" applyNumberFormat="1" applyFont="1" applyBorder="1" applyAlignment="1">
      <alignment horizontal="right" vertical="center" wrapText="1"/>
    </xf>
    <xf numFmtId="206" fontId="53" fillId="34" borderId="10" xfId="59" applyNumberFormat="1" applyFont="1" applyFill="1" applyBorder="1" applyAlignment="1">
      <alignment vertical="center"/>
      <protection/>
    </xf>
    <xf numFmtId="206" fontId="54" fillId="0" borderId="10" xfId="56" applyNumberFormat="1" applyFont="1" applyBorder="1" applyAlignment="1">
      <alignment vertical="center"/>
      <protection/>
    </xf>
    <xf numFmtId="206" fontId="8" fillId="32" borderId="10" xfId="0" applyNumberFormat="1" applyFont="1" applyFill="1" applyBorder="1" applyAlignment="1">
      <alignment horizontal="right" vertical="center" wrapText="1"/>
    </xf>
    <xf numFmtId="206" fontId="7" fillId="0" borderId="10" xfId="0" applyNumberFormat="1" applyFont="1" applyBorder="1" applyAlignment="1">
      <alignment horizontal="right" vertical="center" wrapText="1"/>
    </xf>
    <xf numFmtId="206" fontId="9" fillId="0" borderId="11" xfId="0" applyNumberFormat="1" applyFont="1" applyFill="1" applyBorder="1" applyAlignment="1">
      <alignment horizontal="right" vertical="center" wrapText="1"/>
    </xf>
    <xf numFmtId="206" fontId="7" fillId="0" borderId="12" xfId="0" applyNumberFormat="1" applyFont="1" applyBorder="1" applyAlignment="1">
      <alignment horizontal="right" wrapText="1"/>
    </xf>
    <xf numFmtId="206" fontId="10" fillId="32" borderId="12" xfId="0" applyNumberFormat="1" applyFont="1" applyFill="1" applyBorder="1" applyAlignment="1">
      <alignment horizontal="right" wrapText="1"/>
    </xf>
    <xf numFmtId="206" fontId="8" fillId="32" borderId="10" xfId="0" applyNumberFormat="1" applyFont="1" applyFill="1" applyBorder="1" applyAlignment="1">
      <alignment horizontal="right" vertical="top" wrapText="1"/>
    </xf>
    <xf numFmtId="206" fontId="7" fillId="0" borderId="11" xfId="0" applyNumberFormat="1" applyFont="1" applyBorder="1" applyAlignment="1">
      <alignment horizontal="justify" vertical="top" wrapText="1"/>
    </xf>
    <xf numFmtId="206" fontId="7" fillId="0" borderId="0" xfId="74" applyNumberFormat="1" applyFont="1" applyAlignment="1">
      <alignment/>
    </xf>
    <xf numFmtId="20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2" fontId="9" fillId="0" borderId="11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53" fillId="34" borderId="10" xfId="59" applyNumberFormat="1" applyFont="1" applyFill="1" applyBorder="1" applyAlignment="1">
      <alignment vertical="center"/>
      <protection/>
    </xf>
    <xf numFmtId="2" fontId="54" fillId="0" borderId="10" xfId="56" applyNumberFormat="1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right" wrapText="1"/>
    </xf>
    <xf numFmtId="2" fontId="7" fillId="0" borderId="11" xfId="0" applyNumberFormat="1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1" fontId="10" fillId="33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" fontId="53" fillId="34" borderId="10" xfId="59" applyNumberFormat="1" applyFont="1" applyFill="1" applyBorder="1" applyAlignment="1">
      <alignment vertical="center"/>
      <protection/>
    </xf>
    <xf numFmtId="1" fontId="9" fillId="0" borderId="11" xfId="0" applyNumberFormat="1" applyFont="1" applyFill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right" wrapText="1"/>
    </xf>
    <xf numFmtId="1" fontId="7" fillId="0" borderId="11" xfId="0" applyNumberFormat="1" applyFont="1" applyFill="1" applyBorder="1" applyAlignment="1">
      <alignment horizontal="justify" vertical="top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wrapText="1"/>
    </xf>
    <xf numFmtId="206" fontId="55" fillId="0" borderId="10" xfId="56" applyNumberFormat="1" applyFont="1" applyBorder="1" applyAlignment="1">
      <alignment vertical="center"/>
      <protection/>
    </xf>
    <xf numFmtId="2" fontId="55" fillId="0" borderId="10" xfId="57" applyNumberFormat="1" applyFont="1" applyBorder="1" applyAlignment="1">
      <alignment vertical="center"/>
      <protection/>
    </xf>
    <xf numFmtId="199" fontId="9" fillId="33" borderId="11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wrapText="1"/>
    </xf>
    <xf numFmtId="0" fontId="7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99" fontId="7" fillId="32" borderId="14" xfId="0" applyNumberFormat="1" applyFont="1" applyFill="1" applyBorder="1" applyAlignment="1">
      <alignment horizontal="right" wrapText="1"/>
    </xf>
    <xf numFmtId="199" fontId="7" fillId="32" borderId="12" xfId="0" applyNumberFormat="1" applyFont="1" applyFill="1" applyBorder="1" applyAlignment="1">
      <alignment horizontal="right" wrapText="1"/>
    </xf>
    <xf numFmtId="1" fontId="7" fillId="0" borderId="14" xfId="0" applyNumberFormat="1" applyFont="1" applyBorder="1" applyAlignment="1">
      <alignment horizontal="right" wrapText="1"/>
    </xf>
    <xf numFmtId="1" fontId="7" fillId="0" borderId="12" xfId="0" applyNumberFormat="1" applyFont="1" applyBorder="1" applyAlignment="1">
      <alignment horizontal="right" wrapText="1"/>
    </xf>
    <xf numFmtId="2" fontId="7" fillId="0" borderId="14" xfId="0" applyNumberFormat="1" applyFont="1" applyFill="1" applyBorder="1" applyAlignment="1">
      <alignment horizontal="right" wrapText="1"/>
    </xf>
    <xf numFmtId="2" fontId="7" fillId="0" borderId="12" xfId="0" applyNumberFormat="1" applyFont="1" applyFill="1" applyBorder="1" applyAlignment="1">
      <alignment horizontal="right" wrapText="1"/>
    </xf>
    <xf numFmtId="206" fontId="7" fillId="0" borderId="14" xfId="0" applyNumberFormat="1" applyFont="1" applyBorder="1" applyAlignment="1">
      <alignment horizontal="right" wrapText="1"/>
    </xf>
    <xf numFmtId="206" fontId="7" fillId="0" borderId="12" xfId="0" applyNumberFormat="1" applyFont="1" applyBorder="1" applyAlignment="1">
      <alignment horizontal="right" wrapText="1"/>
    </xf>
    <xf numFmtId="2" fontId="7" fillId="0" borderId="14" xfId="0" applyNumberFormat="1" applyFont="1" applyBorder="1" applyAlignment="1">
      <alignment horizontal="right" wrapText="1"/>
    </xf>
    <xf numFmtId="2" fontId="7" fillId="0" borderId="12" xfId="0" applyNumberFormat="1" applyFont="1" applyBorder="1" applyAlignment="1">
      <alignment horizontal="right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додаток к сесии на 04.02.201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9">
      <selection activeCell="A58" sqref="A58"/>
    </sheetView>
  </sheetViews>
  <sheetFormatPr defaultColWidth="9.140625" defaultRowHeight="12.75"/>
  <cols>
    <col min="1" max="1" width="96.8515625" style="0" customWidth="1"/>
    <col min="2" max="2" width="11.8515625" style="7" customWidth="1"/>
    <col min="3" max="3" width="15.57421875" style="95" customWidth="1"/>
    <col min="4" max="4" width="15.57421875" style="117" customWidth="1"/>
    <col min="5" max="5" width="10.57421875" style="0" customWidth="1"/>
    <col min="6" max="6" width="14.7109375" style="142" customWidth="1"/>
    <col min="7" max="7" width="15.8515625" style="155" customWidth="1"/>
    <col min="8" max="8" width="10.7109375" style="0" customWidth="1"/>
    <col min="9" max="9" width="16.57421875" style="95" customWidth="1"/>
    <col min="10" max="10" width="17.140625" style="155" customWidth="1"/>
    <col min="11" max="11" width="10.7109375" style="0" customWidth="1"/>
  </cols>
  <sheetData>
    <row r="1" spans="1:11" ht="15">
      <c r="A1" s="3"/>
      <c r="C1" s="71"/>
      <c r="D1" s="96"/>
      <c r="E1" s="3"/>
      <c r="F1" s="120"/>
      <c r="G1" s="143"/>
      <c r="H1" s="3"/>
      <c r="I1" s="71"/>
      <c r="J1" s="143"/>
      <c r="K1" s="3"/>
    </row>
    <row r="2" spans="1:11" ht="15">
      <c r="A2" s="3"/>
      <c r="C2" s="71"/>
      <c r="D2" s="96"/>
      <c r="E2" s="3"/>
      <c r="F2" s="120"/>
      <c r="G2" s="143"/>
      <c r="H2" s="3"/>
      <c r="I2" s="71"/>
      <c r="J2" s="143"/>
      <c r="K2" s="3"/>
    </row>
    <row r="3" spans="1:11" ht="15">
      <c r="A3" s="3"/>
      <c r="C3" s="71"/>
      <c r="D3" s="96"/>
      <c r="E3" s="3"/>
      <c r="F3" s="120"/>
      <c r="G3" s="143"/>
      <c r="H3" s="6"/>
      <c r="I3" s="71"/>
      <c r="J3" s="143"/>
      <c r="K3" s="3"/>
    </row>
    <row r="4" spans="1:11" ht="15">
      <c r="A4" s="3"/>
      <c r="C4" s="71"/>
      <c r="D4" s="96"/>
      <c r="E4" s="3"/>
      <c r="F4" s="120"/>
      <c r="G4" s="143"/>
      <c r="H4" s="6"/>
      <c r="I4" s="71"/>
      <c r="J4" s="143"/>
      <c r="K4" s="3"/>
    </row>
    <row r="5" spans="1:11" ht="15">
      <c r="A5" s="3"/>
      <c r="C5" s="71"/>
      <c r="D5" s="96"/>
      <c r="E5" s="3"/>
      <c r="F5" s="120"/>
      <c r="G5" s="143"/>
      <c r="H5" s="6"/>
      <c r="I5" s="71"/>
      <c r="J5" s="143"/>
      <c r="K5" s="3"/>
    </row>
    <row r="6" spans="1:11" ht="15">
      <c r="A6" s="3"/>
      <c r="C6" s="71"/>
      <c r="D6" s="96"/>
      <c r="E6" s="3"/>
      <c r="F6" s="120"/>
      <c r="G6" s="143"/>
      <c r="H6" s="3"/>
      <c r="I6" s="71"/>
      <c r="J6" s="143"/>
      <c r="K6" s="3"/>
    </row>
    <row r="7" spans="1:11" ht="18.75" customHeight="1">
      <c r="A7" s="182" t="s">
        <v>39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ht="15.75" customHeight="1">
      <c r="A8" s="28"/>
      <c r="C8" s="72"/>
      <c r="D8" s="97"/>
      <c r="E8" s="7"/>
      <c r="F8" s="121"/>
      <c r="G8" s="144"/>
      <c r="H8" s="7"/>
      <c r="I8" s="72" t="s">
        <v>38</v>
      </c>
      <c r="J8" s="144"/>
      <c r="K8" s="7"/>
    </row>
    <row r="9" spans="1:12" ht="33" customHeight="1">
      <c r="A9" s="170"/>
      <c r="B9" s="183" t="s">
        <v>12</v>
      </c>
      <c r="C9" s="173" t="s">
        <v>1</v>
      </c>
      <c r="D9" s="174"/>
      <c r="E9" s="175"/>
      <c r="F9" s="173" t="s">
        <v>2</v>
      </c>
      <c r="G9" s="174"/>
      <c r="H9" s="175"/>
      <c r="I9" s="173" t="s">
        <v>3</v>
      </c>
      <c r="J9" s="174"/>
      <c r="K9" s="175"/>
      <c r="L9" s="1"/>
    </row>
    <row r="10" spans="1:12" ht="66.75" customHeight="1">
      <c r="A10" s="171"/>
      <c r="B10" s="184"/>
      <c r="C10" s="73" t="s">
        <v>15</v>
      </c>
      <c r="D10" s="176" t="s">
        <v>14</v>
      </c>
      <c r="E10" s="178" t="s">
        <v>4</v>
      </c>
      <c r="F10" s="122" t="s">
        <v>15</v>
      </c>
      <c r="G10" s="180" t="s">
        <v>14</v>
      </c>
      <c r="H10" s="178" t="s">
        <v>4</v>
      </c>
      <c r="I10" s="73" t="s">
        <v>16</v>
      </c>
      <c r="J10" s="180" t="s">
        <v>14</v>
      </c>
      <c r="K10" s="178" t="s">
        <v>4</v>
      </c>
      <c r="L10" s="169"/>
    </row>
    <row r="11" spans="1:12" ht="0.75" customHeight="1" hidden="1">
      <c r="A11" s="172"/>
      <c r="B11" s="185"/>
      <c r="C11" s="74"/>
      <c r="D11" s="177"/>
      <c r="E11" s="179"/>
      <c r="F11" s="123"/>
      <c r="G11" s="181"/>
      <c r="H11" s="179"/>
      <c r="I11" s="74"/>
      <c r="J11" s="181"/>
      <c r="K11" s="179"/>
      <c r="L11" s="169"/>
    </row>
    <row r="12" spans="1:12" ht="25.5" customHeight="1">
      <c r="A12" s="9">
        <v>1</v>
      </c>
      <c r="B12" s="9">
        <v>2</v>
      </c>
      <c r="C12" s="75">
        <v>3</v>
      </c>
      <c r="D12" s="98">
        <v>4</v>
      </c>
      <c r="E12" s="29">
        <v>5</v>
      </c>
      <c r="F12" s="124">
        <v>6</v>
      </c>
      <c r="G12" s="145">
        <v>7</v>
      </c>
      <c r="H12" s="29">
        <v>8</v>
      </c>
      <c r="I12" s="75">
        <v>9</v>
      </c>
      <c r="J12" s="145">
        <v>10</v>
      </c>
      <c r="K12" s="29">
        <v>11</v>
      </c>
      <c r="L12" s="1"/>
    </row>
    <row r="13" spans="1:12" ht="15" customHeight="1" hidden="1">
      <c r="A13" s="30"/>
      <c r="B13" s="10">
        <v>11020200</v>
      </c>
      <c r="C13" s="76"/>
      <c r="D13" s="99"/>
      <c r="E13" s="31"/>
      <c r="F13" s="125"/>
      <c r="G13" s="146"/>
      <c r="H13" s="32"/>
      <c r="I13" s="76">
        <f aca="true" t="shared" si="0" ref="I13:J21">C13+F13</f>
        <v>0</v>
      </c>
      <c r="J13" s="146">
        <f t="shared" si="0"/>
        <v>0</v>
      </c>
      <c r="K13" s="31"/>
      <c r="L13" s="2"/>
    </row>
    <row r="14" spans="1:11" ht="24" customHeight="1" hidden="1">
      <c r="A14" s="33"/>
      <c r="B14" s="11">
        <v>21110000</v>
      </c>
      <c r="C14" s="77"/>
      <c r="D14" s="100"/>
      <c r="E14" s="31"/>
      <c r="F14" s="126"/>
      <c r="G14" s="147"/>
      <c r="H14" s="34"/>
      <c r="I14" s="76">
        <f t="shared" si="0"/>
        <v>0</v>
      </c>
      <c r="J14" s="146">
        <f t="shared" si="0"/>
        <v>0</v>
      </c>
      <c r="K14" s="31" t="e">
        <f aca="true" t="shared" si="1" ref="K14:K21">J14/I14%</f>
        <v>#DIV/0!</v>
      </c>
    </row>
    <row r="15" spans="1:11" ht="24" customHeight="1" hidden="1">
      <c r="A15" s="33"/>
      <c r="B15" s="11">
        <v>21050000</v>
      </c>
      <c r="C15" s="77"/>
      <c r="D15" s="100">
        <v>0</v>
      </c>
      <c r="E15" s="31" t="e">
        <f>D15/C15%</f>
        <v>#DIV/0!</v>
      </c>
      <c r="F15" s="126"/>
      <c r="G15" s="147"/>
      <c r="H15" s="34"/>
      <c r="I15" s="76">
        <f t="shared" si="0"/>
        <v>0</v>
      </c>
      <c r="J15" s="146">
        <f t="shared" si="0"/>
        <v>0</v>
      </c>
      <c r="K15" s="31" t="e">
        <f t="shared" si="1"/>
        <v>#DIV/0!</v>
      </c>
    </row>
    <row r="16" spans="1:11" ht="24" customHeight="1">
      <c r="A16" s="35" t="s">
        <v>21</v>
      </c>
      <c r="B16" s="12">
        <v>20000000</v>
      </c>
      <c r="C16" s="78">
        <f>C17+C23</f>
        <v>110700</v>
      </c>
      <c r="D16" s="101">
        <f>D17+D23</f>
        <v>148580.78999999998</v>
      </c>
      <c r="E16" s="37">
        <f>D16/C16%</f>
        <v>134.21932249322492</v>
      </c>
      <c r="F16" s="127">
        <f>F27</f>
        <v>8792036</v>
      </c>
      <c r="G16" s="101">
        <f>G27</f>
        <v>8792034.13</v>
      </c>
      <c r="H16" s="36">
        <f>G16/F16%</f>
        <v>99.99997873075134</v>
      </c>
      <c r="I16" s="156">
        <f>C16+F16</f>
        <v>8902736</v>
      </c>
      <c r="J16" s="163">
        <f>D16+G16</f>
        <v>8940614.92</v>
      </c>
      <c r="K16" s="38">
        <f>J16/I16%</f>
        <v>100.42547504497493</v>
      </c>
    </row>
    <row r="17" spans="1:11" ht="38.25" customHeight="1">
      <c r="A17" s="39" t="s">
        <v>22</v>
      </c>
      <c r="B17" s="13">
        <v>22000000</v>
      </c>
      <c r="C17" s="79">
        <f>C20+C22+C18</f>
        <v>110700</v>
      </c>
      <c r="D17" s="102">
        <f>D20+D22+D18</f>
        <v>113444.70999999999</v>
      </c>
      <c r="E17" s="37">
        <f>D17/C17%</f>
        <v>102.4794128274616</v>
      </c>
      <c r="F17" s="128"/>
      <c r="G17" s="102"/>
      <c r="H17" s="40"/>
      <c r="I17" s="157">
        <f aca="true" t="shared" si="2" ref="I17:I28">C17+F17</f>
        <v>110700</v>
      </c>
      <c r="J17" s="149">
        <f t="shared" si="0"/>
        <v>113444.70999999999</v>
      </c>
      <c r="K17" s="38">
        <f t="shared" si="1"/>
        <v>102.4794128274616</v>
      </c>
    </row>
    <row r="18" spans="1:11" ht="21" customHeight="1">
      <c r="A18" s="41" t="s">
        <v>34</v>
      </c>
      <c r="B18" s="14">
        <v>22010000</v>
      </c>
      <c r="C18" s="79">
        <f>C19</f>
        <v>0</v>
      </c>
      <c r="D18" s="102">
        <f>D19</f>
        <v>408.4</v>
      </c>
      <c r="E18" s="37"/>
      <c r="F18" s="128"/>
      <c r="G18" s="102"/>
      <c r="H18" s="40"/>
      <c r="I18" s="157"/>
      <c r="J18" s="149">
        <f t="shared" si="0"/>
        <v>408.4</v>
      </c>
      <c r="K18" s="38"/>
    </row>
    <row r="19" spans="1:11" ht="20.25" customHeight="1">
      <c r="A19" s="42" t="s">
        <v>35</v>
      </c>
      <c r="B19" s="15">
        <v>22012500</v>
      </c>
      <c r="C19" s="79"/>
      <c r="D19" s="102">
        <v>408.4</v>
      </c>
      <c r="E19" s="37"/>
      <c r="F19" s="128"/>
      <c r="G19" s="102"/>
      <c r="H19" s="40"/>
      <c r="I19" s="157"/>
      <c r="J19" s="149">
        <f t="shared" si="0"/>
        <v>408.4</v>
      </c>
      <c r="K19" s="38"/>
    </row>
    <row r="20" spans="1:11" ht="40.5" customHeight="1">
      <c r="A20" s="41" t="s">
        <v>23</v>
      </c>
      <c r="B20" s="14">
        <v>22080000</v>
      </c>
      <c r="C20" s="80">
        <f>C21</f>
        <v>110700</v>
      </c>
      <c r="D20" s="103">
        <f>D21</f>
        <v>75072.9</v>
      </c>
      <c r="E20" s="37">
        <f>D20/C20%</f>
        <v>67.81653116531164</v>
      </c>
      <c r="F20" s="129"/>
      <c r="G20" s="106"/>
      <c r="H20" s="43"/>
      <c r="I20" s="87">
        <f t="shared" si="2"/>
        <v>110700</v>
      </c>
      <c r="J20" s="152">
        <f t="shared" si="0"/>
        <v>75072.9</v>
      </c>
      <c r="K20" s="38">
        <f t="shared" si="1"/>
        <v>67.81653116531164</v>
      </c>
    </row>
    <row r="21" spans="1:11" ht="41.25" customHeight="1">
      <c r="A21" s="42" t="s">
        <v>24</v>
      </c>
      <c r="B21" s="15">
        <v>22080400</v>
      </c>
      <c r="C21" s="81">
        <v>110700</v>
      </c>
      <c r="D21" s="104">
        <v>75072.9</v>
      </c>
      <c r="E21" s="37">
        <f>D21/C21%</f>
        <v>67.81653116531164</v>
      </c>
      <c r="F21" s="130"/>
      <c r="G21" s="148"/>
      <c r="H21" s="44"/>
      <c r="I21" s="87">
        <f t="shared" si="2"/>
        <v>110700</v>
      </c>
      <c r="J21" s="149">
        <f t="shared" si="0"/>
        <v>75072.9</v>
      </c>
      <c r="K21" s="38">
        <f t="shared" si="1"/>
        <v>67.81653116531164</v>
      </c>
    </row>
    <row r="22" spans="1:11" ht="75" customHeight="1">
      <c r="A22" s="41" t="s">
        <v>25</v>
      </c>
      <c r="B22" s="14">
        <v>22130000</v>
      </c>
      <c r="C22" s="82">
        <v>0</v>
      </c>
      <c r="D22" s="105">
        <v>37963.41</v>
      </c>
      <c r="E22" s="45"/>
      <c r="F22" s="129"/>
      <c r="G22" s="106"/>
      <c r="H22" s="43"/>
      <c r="I22" s="87">
        <f>C22+F22</f>
        <v>0</v>
      </c>
      <c r="J22" s="152">
        <f>D22+G22</f>
        <v>37963.41</v>
      </c>
      <c r="K22" s="46"/>
    </row>
    <row r="23" spans="1:11" ht="25.5" customHeight="1">
      <c r="A23" s="39" t="s">
        <v>26</v>
      </c>
      <c r="B23" s="13">
        <v>24000000</v>
      </c>
      <c r="C23" s="79">
        <f>C24</f>
        <v>0</v>
      </c>
      <c r="D23" s="102">
        <f>D24</f>
        <v>35136.08</v>
      </c>
      <c r="E23" s="47"/>
      <c r="F23" s="128"/>
      <c r="G23" s="102"/>
      <c r="H23" s="40"/>
      <c r="I23" s="157">
        <f t="shared" si="2"/>
        <v>0</v>
      </c>
      <c r="J23" s="164">
        <f aca="true" t="shared" si="3" ref="J23:J28">D23+G23</f>
        <v>35136.08</v>
      </c>
      <c r="K23" s="48"/>
    </row>
    <row r="24" spans="1:11" ht="21.75" customHeight="1">
      <c r="A24" s="41" t="s">
        <v>27</v>
      </c>
      <c r="B24" s="14">
        <v>24060000</v>
      </c>
      <c r="C24" s="82">
        <f>C25</f>
        <v>0</v>
      </c>
      <c r="D24" s="106">
        <f>D25</f>
        <v>35136.08</v>
      </c>
      <c r="E24" s="45"/>
      <c r="F24" s="129"/>
      <c r="G24" s="106"/>
      <c r="H24" s="43"/>
      <c r="I24" s="87">
        <f t="shared" si="2"/>
        <v>0</v>
      </c>
      <c r="J24" s="152">
        <f t="shared" si="3"/>
        <v>35136.08</v>
      </c>
      <c r="K24" s="46"/>
    </row>
    <row r="25" spans="1:11" ht="22.5" customHeight="1">
      <c r="A25" s="42" t="s">
        <v>27</v>
      </c>
      <c r="B25" s="15">
        <v>24060300</v>
      </c>
      <c r="C25" s="83">
        <v>0</v>
      </c>
      <c r="D25" s="104">
        <v>35136.08</v>
      </c>
      <c r="E25" s="49"/>
      <c r="F25" s="131"/>
      <c r="G25" s="149"/>
      <c r="H25" s="50"/>
      <c r="I25" s="158">
        <f t="shared" si="2"/>
        <v>0</v>
      </c>
      <c r="J25" s="149">
        <f t="shared" si="3"/>
        <v>35136.08</v>
      </c>
      <c r="K25" s="51"/>
    </row>
    <row r="26" spans="1:11" ht="0.75" customHeight="1">
      <c r="A26" s="52"/>
      <c r="B26" s="16"/>
      <c r="C26" s="82"/>
      <c r="D26" s="107"/>
      <c r="E26" s="43" t="e">
        <f>D26/C26%</f>
        <v>#DIV/0!</v>
      </c>
      <c r="F26" s="129"/>
      <c r="G26" s="106"/>
      <c r="H26" s="40"/>
      <c r="I26" s="87">
        <f t="shared" si="2"/>
        <v>0</v>
      </c>
      <c r="J26" s="152">
        <f t="shared" si="3"/>
        <v>0</v>
      </c>
      <c r="K26" s="46" t="e">
        <f aca="true" t="shared" si="4" ref="K26:K32">J26/I26%</f>
        <v>#DIV/0!</v>
      </c>
    </row>
    <row r="27" spans="1:11" ht="16.5" customHeight="1">
      <c r="A27" s="39" t="s">
        <v>33</v>
      </c>
      <c r="B27" s="13">
        <v>25000000</v>
      </c>
      <c r="C27" s="84"/>
      <c r="D27" s="108"/>
      <c r="E27" s="49"/>
      <c r="F27" s="132">
        <f>F28</f>
        <v>8792036</v>
      </c>
      <c r="G27" s="150">
        <f>G28</f>
        <v>8792034.13</v>
      </c>
      <c r="H27" s="53">
        <f>G27/F27%</f>
        <v>99.99997873075134</v>
      </c>
      <c r="I27" s="159">
        <f t="shared" si="2"/>
        <v>8792036</v>
      </c>
      <c r="J27" s="150">
        <f t="shared" si="3"/>
        <v>8792034.13</v>
      </c>
      <c r="K27" s="54">
        <f t="shared" si="4"/>
        <v>99.99997873075134</v>
      </c>
    </row>
    <row r="28" spans="1:11" ht="16.5" customHeight="1">
      <c r="A28" s="41" t="s">
        <v>18</v>
      </c>
      <c r="B28" s="17">
        <v>25020000</v>
      </c>
      <c r="C28" s="82"/>
      <c r="D28" s="109"/>
      <c r="E28" s="43"/>
      <c r="F28" s="133">
        <f>F29+F30</f>
        <v>8792036</v>
      </c>
      <c r="G28" s="151">
        <f>G29+G30</f>
        <v>8792034.13</v>
      </c>
      <c r="H28" s="55">
        <f>G28/F28%</f>
        <v>99.99997873075134</v>
      </c>
      <c r="I28" s="87">
        <f t="shared" si="2"/>
        <v>8792036</v>
      </c>
      <c r="J28" s="152">
        <f t="shared" si="3"/>
        <v>8792034.13</v>
      </c>
      <c r="K28" s="51">
        <f t="shared" si="4"/>
        <v>99.99997873075134</v>
      </c>
    </row>
    <row r="29" spans="1:11" ht="20.25" customHeight="1">
      <c r="A29" s="42" t="s">
        <v>36</v>
      </c>
      <c r="B29" s="18">
        <v>25020100</v>
      </c>
      <c r="C29" s="85"/>
      <c r="D29" s="110"/>
      <c r="E29" s="44"/>
      <c r="F29" s="166">
        <v>237659</v>
      </c>
      <c r="G29" s="167">
        <v>237658.08</v>
      </c>
      <c r="H29" s="56">
        <f>G29/F29%</f>
        <v>99.9996128907384</v>
      </c>
      <c r="I29" s="85">
        <f>C29+F29</f>
        <v>237659</v>
      </c>
      <c r="J29" s="148">
        <f>D29+G29</f>
        <v>237658.08</v>
      </c>
      <c r="K29" s="57">
        <f t="shared" si="4"/>
        <v>99.9996128907384</v>
      </c>
    </row>
    <row r="30" spans="1:11" ht="81.75" customHeight="1">
      <c r="A30" s="58" t="s">
        <v>37</v>
      </c>
      <c r="B30" s="19">
        <v>25020200</v>
      </c>
      <c r="C30" s="85"/>
      <c r="D30" s="110"/>
      <c r="E30" s="44"/>
      <c r="F30" s="130">
        <v>8554377</v>
      </c>
      <c r="G30" s="110">
        <v>8554376.05</v>
      </c>
      <c r="H30" s="56">
        <f>G30/F30%</f>
        <v>99.99998889457409</v>
      </c>
      <c r="I30" s="85">
        <f>C30+F30</f>
        <v>8554377</v>
      </c>
      <c r="J30" s="148">
        <f>D30+G30</f>
        <v>8554376.05</v>
      </c>
      <c r="K30" s="168">
        <f t="shared" si="4"/>
        <v>99.99998889457409</v>
      </c>
    </row>
    <row r="31" spans="1:11" ht="19.5" customHeight="1">
      <c r="A31" s="35" t="s">
        <v>31</v>
      </c>
      <c r="B31" s="20"/>
      <c r="C31" s="86">
        <f>C43</f>
        <v>18201175</v>
      </c>
      <c r="D31" s="86">
        <f>D43</f>
        <v>18201175</v>
      </c>
      <c r="E31" s="40">
        <f>D31/C31%</f>
        <v>100</v>
      </c>
      <c r="F31" s="134">
        <f>F43</f>
        <v>0</v>
      </c>
      <c r="G31" s="111">
        <f>G43</f>
        <v>0</v>
      </c>
      <c r="H31" s="50">
        <v>0</v>
      </c>
      <c r="I31" s="156">
        <f aca="true" t="shared" si="5" ref="I31:J42">C31+F31</f>
        <v>18201175</v>
      </c>
      <c r="J31" s="163">
        <f t="shared" si="5"/>
        <v>18201175</v>
      </c>
      <c r="K31" s="60">
        <f>J31/I31%</f>
        <v>100</v>
      </c>
    </row>
    <row r="32" spans="1:11" ht="15.75" hidden="1">
      <c r="A32" s="61" t="s">
        <v>0</v>
      </c>
      <c r="B32" s="21">
        <v>41010600</v>
      </c>
      <c r="C32" s="82"/>
      <c r="D32" s="118"/>
      <c r="E32" s="40" t="e">
        <f aca="true" t="shared" si="6" ref="E32:E42">D32/C32%</f>
        <v>#DIV/0!</v>
      </c>
      <c r="F32" s="129"/>
      <c r="G32" s="106"/>
      <c r="H32" s="40"/>
      <c r="I32" s="157">
        <f t="shared" si="5"/>
        <v>0</v>
      </c>
      <c r="J32" s="164">
        <f t="shared" si="5"/>
        <v>0</v>
      </c>
      <c r="K32" s="62" t="e">
        <f t="shared" si="4"/>
        <v>#DIV/0!</v>
      </c>
    </row>
    <row r="33" spans="1:11" ht="34.5" customHeight="1" hidden="1">
      <c r="A33" s="63"/>
      <c r="B33" s="16"/>
      <c r="C33" s="87"/>
      <c r="D33" s="119"/>
      <c r="E33" s="40" t="e">
        <f t="shared" si="6"/>
        <v>#DIV/0!</v>
      </c>
      <c r="F33" s="135"/>
      <c r="G33" s="152"/>
      <c r="H33" s="55"/>
      <c r="I33" s="157">
        <f t="shared" si="5"/>
        <v>0</v>
      </c>
      <c r="J33" s="164">
        <f t="shared" si="5"/>
        <v>0</v>
      </c>
      <c r="K33" s="46"/>
    </row>
    <row r="34" spans="1:11" ht="53.25" customHeight="1" hidden="1">
      <c r="A34" s="33" t="s">
        <v>5</v>
      </c>
      <c r="B34" s="21">
        <v>41010600</v>
      </c>
      <c r="C34" s="82"/>
      <c r="D34" s="118"/>
      <c r="E34" s="40" t="e">
        <f t="shared" si="6"/>
        <v>#DIV/0!</v>
      </c>
      <c r="F34" s="129"/>
      <c r="G34" s="106"/>
      <c r="H34" s="43"/>
      <c r="I34" s="157">
        <f t="shared" si="5"/>
        <v>0</v>
      </c>
      <c r="J34" s="164">
        <f t="shared" si="5"/>
        <v>0</v>
      </c>
      <c r="K34" s="62" t="e">
        <f>J34/I34%</f>
        <v>#DIV/0!</v>
      </c>
    </row>
    <row r="35" spans="1:11" ht="24.75" customHeight="1" hidden="1">
      <c r="A35" s="33" t="s">
        <v>6</v>
      </c>
      <c r="B35" s="21">
        <v>41020100</v>
      </c>
      <c r="C35" s="82"/>
      <c r="D35" s="118"/>
      <c r="E35" s="40" t="e">
        <f t="shared" si="6"/>
        <v>#DIV/0!</v>
      </c>
      <c r="F35" s="129"/>
      <c r="G35" s="106"/>
      <c r="H35" s="40"/>
      <c r="I35" s="157">
        <f t="shared" si="5"/>
        <v>0</v>
      </c>
      <c r="J35" s="164">
        <f t="shared" si="5"/>
        <v>0</v>
      </c>
      <c r="K35" s="62" t="e">
        <f>J35/I35%</f>
        <v>#DIV/0!</v>
      </c>
    </row>
    <row r="36" spans="1:11" ht="67.5" customHeight="1" hidden="1">
      <c r="A36" s="64" t="s">
        <v>11</v>
      </c>
      <c r="B36" s="21"/>
      <c r="C36" s="82"/>
      <c r="D36" s="118"/>
      <c r="E36" s="40" t="e">
        <f t="shared" si="6"/>
        <v>#DIV/0!</v>
      </c>
      <c r="F36" s="129"/>
      <c r="G36" s="106"/>
      <c r="H36" s="40"/>
      <c r="I36" s="157">
        <f t="shared" si="5"/>
        <v>0</v>
      </c>
      <c r="J36" s="164">
        <f t="shared" si="5"/>
        <v>0</v>
      </c>
      <c r="K36" s="62"/>
    </row>
    <row r="37" spans="1:11" ht="24.75" customHeight="1" hidden="1">
      <c r="A37" s="64" t="s">
        <v>7</v>
      </c>
      <c r="B37" s="21"/>
      <c r="C37" s="82"/>
      <c r="D37" s="118"/>
      <c r="E37" s="40" t="e">
        <f t="shared" si="6"/>
        <v>#DIV/0!</v>
      </c>
      <c r="F37" s="129"/>
      <c r="G37" s="106"/>
      <c r="H37" s="40"/>
      <c r="I37" s="157">
        <f t="shared" si="5"/>
        <v>0</v>
      </c>
      <c r="J37" s="164">
        <f t="shared" si="5"/>
        <v>0</v>
      </c>
      <c r="K37" s="62" t="e">
        <f aca="true" t="shared" si="7" ref="K37:K45">J37/I37%</f>
        <v>#DIV/0!</v>
      </c>
    </row>
    <row r="38" spans="1:11" ht="36" customHeight="1" hidden="1">
      <c r="A38" s="64" t="s">
        <v>8</v>
      </c>
      <c r="B38" s="21">
        <v>41021200</v>
      </c>
      <c r="C38" s="82"/>
      <c r="D38" s="118"/>
      <c r="E38" s="40" t="e">
        <f t="shared" si="6"/>
        <v>#DIV/0!</v>
      </c>
      <c r="F38" s="129"/>
      <c r="G38" s="106"/>
      <c r="H38" s="40"/>
      <c r="I38" s="157">
        <f t="shared" si="5"/>
        <v>0</v>
      </c>
      <c r="J38" s="164">
        <f t="shared" si="5"/>
        <v>0</v>
      </c>
      <c r="K38" s="62" t="e">
        <f t="shared" si="7"/>
        <v>#DIV/0!</v>
      </c>
    </row>
    <row r="39" spans="1:11" ht="33.75" customHeight="1" hidden="1">
      <c r="A39" s="64" t="s">
        <v>9</v>
      </c>
      <c r="B39" s="21">
        <v>41021800</v>
      </c>
      <c r="C39" s="82"/>
      <c r="D39" s="118"/>
      <c r="E39" s="40" t="e">
        <f t="shared" si="6"/>
        <v>#DIV/0!</v>
      </c>
      <c r="F39" s="129"/>
      <c r="G39" s="106"/>
      <c r="H39" s="40"/>
      <c r="I39" s="157">
        <f t="shared" si="5"/>
        <v>0</v>
      </c>
      <c r="J39" s="164">
        <f t="shared" si="5"/>
        <v>0</v>
      </c>
      <c r="K39" s="62" t="e">
        <f t="shared" si="7"/>
        <v>#DIV/0!</v>
      </c>
    </row>
    <row r="40" spans="1:11" ht="53.25" customHeight="1" hidden="1">
      <c r="A40" s="64" t="s">
        <v>10</v>
      </c>
      <c r="B40" s="21">
        <v>41021900</v>
      </c>
      <c r="C40" s="82"/>
      <c r="D40" s="118"/>
      <c r="E40" s="40" t="e">
        <f t="shared" si="6"/>
        <v>#DIV/0!</v>
      </c>
      <c r="F40" s="129"/>
      <c r="G40" s="106"/>
      <c r="H40" s="40"/>
      <c r="I40" s="157">
        <f t="shared" si="5"/>
        <v>0</v>
      </c>
      <c r="J40" s="164">
        <f t="shared" si="5"/>
        <v>0</v>
      </c>
      <c r="K40" s="62" t="e">
        <f t="shared" si="7"/>
        <v>#DIV/0!</v>
      </c>
    </row>
    <row r="41" spans="1:11" ht="36.75" customHeight="1" hidden="1">
      <c r="A41" s="64" t="s">
        <v>13</v>
      </c>
      <c r="B41" s="21">
        <v>41052000</v>
      </c>
      <c r="C41" s="82"/>
      <c r="D41" s="118"/>
      <c r="E41" s="40" t="e">
        <f t="shared" si="6"/>
        <v>#DIV/0!</v>
      </c>
      <c r="F41" s="129"/>
      <c r="G41" s="106"/>
      <c r="H41" s="43"/>
      <c r="I41" s="157">
        <f t="shared" si="5"/>
        <v>0</v>
      </c>
      <c r="J41" s="164">
        <f t="shared" si="5"/>
        <v>0</v>
      </c>
      <c r="K41" s="62" t="e">
        <f t="shared" si="7"/>
        <v>#DIV/0!</v>
      </c>
    </row>
    <row r="42" spans="1:11" ht="19.5" customHeight="1" hidden="1">
      <c r="A42" s="64" t="s">
        <v>17</v>
      </c>
      <c r="B42" s="22">
        <v>41053600</v>
      </c>
      <c r="C42" s="82"/>
      <c r="D42" s="118"/>
      <c r="E42" s="40" t="e">
        <f t="shared" si="6"/>
        <v>#DIV/0!</v>
      </c>
      <c r="F42" s="129"/>
      <c r="G42" s="106"/>
      <c r="H42" s="43"/>
      <c r="I42" s="157">
        <f t="shared" si="5"/>
        <v>0</v>
      </c>
      <c r="J42" s="164">
        <f t="shared" si="5"/>
        <v>0</v>
      </c>
      <c r="K42" s="62" t="e">
        <f t="shared" si="7"/>
        <v>#DIV/0!</v>
      </c>
    </row>
    <row r="43" spans="1:11" ht="21.75" customHeight="1">
      <c r="A43" s="39" t="s">
        <v>28</v>
      </c>
      <c r="B43" s="13">
        <v>41000000</v>
      </c>
      <c r="C43" s="88">
        <f>C44+C46</f>
        <v>18201175</v>
      </c>
      <c r="D43" s="88">
        <f>D44+D46</f>
        <v>18201175</v>
      </c>
      <c r="E43" s="40">
        <f>D43/C43%</f>
        <v>100</v>
      </c>
      <c r="F43" s="128"/>
      <c r="G43" s="102"/>
      <c r="H43" s="40"/>
      <c r="I43" s="157">
        <f>C43+F43</f>
        <v>18201175</v>
      </c>
      <c r="J43" s="164">
        <f>D43+G43</f>
        <v>18201175</v>
      </c>
      <c r="K43" s="48">
        <f t="shared" si="7"/>
        <v>100</v>
      </c>
    </row>
    <row r="44" spans="1:11" ht="23.25" customHeight="1">
      <c r="A44" s="41" t="s">
        <v>29</v>
      </c>
      <c r="B44" s="14">
        <v>41030000</v>
      </c>
      <c r="C44" s="88">
        <f>C45</f>
        <v>1284900</v>
      </c>
      <c r="D44" s="88">
        <f>D45</f>
        <v>1284900</v>
      </c>
      <c r="E44" s="43">
        <f>D44/C44%</f>
        <v>100</v>
      </c>
      <c r="F44" s="129"/>
      <c r="G44" s="106"/>
      <c r="H44" s="40"/>
      <c r="I44" s="87">
        <f>C44+F44</f>
        <v>1284900</v>
      </c>
      <c r="J44" s="152">
        <f>D44+G44</f>
        <v>1284900</v>
      </c>
      <c r="K44" s="46">
        <f t="shared" si="7"/>
        <v>100</v>
      </c>
    </row>
    <row r="45" spans="1:11" s="4" customFormat="1" ht="39.75" customHeight="1">
      <c r="A45" s="42" t="s">
        <v>19</v>
      </c>
      <c r="B45" s="15">
        <v>41030600</v>
      </c>
      <c r="C45" s="89">
        <v>1284900</v>
      </c>
      <c r="D45" s="89">
        <v>1284900</v>
      </c>
      <c r="E45" s="44">
        <f>D45/C45%</f>
        <v>100</v>
      </c>
      <c r="F45" s="136"/>
      <c r="G45" s="110"/>
      <c r="H45" s="50"/>
      <c r="I45" s="160">
        <f aca="true" t="shared" si="8" ref="I45:J49">C45+F45</f>
        <v>1284900</v>
      </c>
      <c r="J45" s="110">
        <f t="shared" si="8"/>
        <v>1284900</v>
      </c>
      <c r="K45" s="65">
        <f t="shared" si="7"/>
        <v>100</v>
      </c>
    </row>
    <row r="46" spans="1:11" s="3" customFormat="1" ht="25.5" customHeight="1">
      <c r="A46" s="41" t="s">
        <v>30</v>
      </c>
      <c r="B46" s="14">
        <v>41040000</v>
      </c>
      <c r="C46" s="88">
        <f>C47</f>
        <v>16916275</v>
      </c>
      <c r="D46" s="88">
        <f>D47</f>
        <v>16916275</v>
      </c>
      <c r="E46" s="43">
        <f>D46/C46%</f>
        <v>100</v>
      </c>
      <c r="F46" s="135"/>
      <c r="G46" s="152"/>
      <c r="H46" s="37"/>
      <c r="I46" s="87">
        <f t="shared" si="8"/>
        <v>16916275</v>
      </c>
      <c r="J46" s="152">
        <f t="shared" si="8"/>
        <v>16916275</v>
      </c>
      <c r="K46" s="46">
        <f>J46/I46%</f>
        <v>100</v>
      </c>
    </row>
    <row r="47" spans="1:11" ht="26.25" customHeight="1">
      <c r="A47" s="42" t="s">
        <v>20</v>
      </c>
      <c r="B47" s="15">
        <v>41040400</v>
      </c>
      <c r="C47" s="89">
        <v>16916275</v>
      </c>
      <c r="D47" s="89">
        <v>16916275</v>
      </c>
      <c r="E47" s="56">
        <f>D47/C47%</f>
        <v>100</v>
      </c>
      <c r="F47" s="131"/>
      <c r="G47" s="149"/>
      <c r="H47" s="59"/>
      <c r="I47" s="158">
        <f t="shared" si="8"/>
        <v>16916275</v>
      </c>
      <c r="J47" s="149">
        <f t="shared" si="8"/>
        <v>16916275</v>
      </c>
      <c r="K47" s="51">
        <f>J47/I47%</f>
        <v>100</v>
      </c>
    </row>
    <row r="48" spans="1:11" ht="17.25" customHeight="1" hidden="1">
      <c r="A48" s="66"/>
      <c r="B48" s="23"/>
      <c r="C48" s="188"/>
      <c r="D48" s="190"/>
      <c r="E48" s="186"/>
      <c r="F48" s="192"/>
      <c r="G48" s="194"/>
      <c r="H48" s="62"/>
      <c r="I48" s="161">
        <f t="shared" si="8"/>
        <v>0</v>
      </c>
      <c r="J48" s="165">
        <f t="shared" si="8"/>
        <v>0</v>
      </c>
      <c r="K48" s="186" t="e">
        <f>SUM(J48/I48%)</f>
        <v>#DIV/0!</v>
      </c>
    </row>
    <row r="49" spans="1:11" ht="15" customHeight="1" hidden="1">
      <c r="A49" s="26"/>
      <c r="B49" s="23"/>
      <c r="C49" s="189"/>
      <c r="D49" s="191"/>
      <c r="E49" s="187"/>
      <c r="F49" s="193"/>
      <c r="G49" s="195"/>
      <c r="H49" s="68"/>
      <c r="I49" s="161">
        <f t="shared" si="8"/>
        <v>0</v>
      </c>
      <c r="J49" s="165">
        <f t="shared" si="8"/>
        <v>0</v>
      </c>
      <c r="K49" s="187"/>
    </row>
    <row r="50" spans="1:11" ht="22.5" customHeight="1" hidden="1">
      <c r="A50" s="26"/>
      <c r="B50" s="23"/>
      <c r="C50" s="90"/>
      <c r="D50" s="112"/>
      <c r="E50" s="67"/>
      <c r="F50" s="137"/>
      <c r="G50" s="153"/>
      <c r="H50" s="68"/>
      <c r="I50" s="161"/>
      <c r="J50" s="165"/>
      <c r="K50" s="67"/>
    </row>
    <row r="51" spans="1:11" s="5" customFormat="1" ht="22.5" customHeight="1">
      <c r="A51" s="69" t="s">
        <v>32</v>
      </c>
      <c r="B51" s="24">
        <v>90010200</v>
      </c>
      <c r="C51" s="91">
        <f>C31+C16</f>
        <v>18311875</v>
      </c>
      <c r="D51" s="113">
        <f>D31+D16</f>
        <v>18349755.79</v>
      </c>
      <c r="E51" s="68">
        <f>D51/C51%</f>
        <v>100.2068646165398</v>
      </c>
      <c r="F51" s="138">
        <f>F31+F16</f>
        <v>8792036</v>
      </c>
      <c r="G51" s="113">
        <f>G31+G16</f>
        <v>8792034.13</v>
      </c>
      <c r="H51" s="37">
        <f>G51/F51%</f>
        <v>99.99997873075134</v>
      </c>
      <c r="I51" s="91">
        <f>I31+I16</f>
        <v>27103911</v>
      </c>
      <c r="J51" s="113">
        <f>J31+J16</f>
        <v>27141789.92</v>
      </c>
      <c r="K51" s="68">
        <f>J51/I51%</f>
        <v>100.13975444355614</v>
      </c>
    </row>
    <row r="52" spans="1:11" ht="0.75" customHeight="1">
      <c r="A52" s="25"/>
      <c r="B52" s="8"/>
      <c r="C52" s="92"/>
      <c r="D52" s="114"/>
      <c r="E52" s="70"/>
      <c r="F52" s="139"/>
      <c r="G52" s="114"/>
      <c r="H52" s="70"/>
      <c r="I52" s="92"/>
      <c r="J52" s="114"/>
      <c r="K52" s="70"/>
    </row>
    <row r="53" spans="1:11" ht="15" hidden="1">
      <c r="A53" s="26"/>
      <c r="B53" s="27"/>
      <c r="C53" s="93"/>
      <c r="D53" s="115"/>
      <c r="E53" s="27"/>
      <c r="F53" s="140"/>
      <c r="G53" s="154"/>
      <c r="H53" s="27"/>
      <c r="I53" s="162"/>
      <c r="J53" s="115"/>
      <c r="K53" s="27"/>
    </row>
    <row r="54" spans="1:11" ht="15">
      <c r="A54" s="7"/>
      <c r="C54" s="72"/>
      <c r="D54" s="97"/>
      <c r="E54" s="7"/>
      <c r="F54" s="121"/>
      <c r="G54" s="144"/>
      <c r="H54" s="7"/>
      <c r="I54" s="72"/>
      <c r="J54" s="144"/>
      <c r="K54" s="7"/>
    </row>
    <row r="55" spans="1:11" ht="15">
      <c r="A55" s="7"/>
      <c r="C55" s="72"/>
      <c r="D55" s="97"/>
      <c r="E55" s="7"/>
      <c r="F55" s="121"/>
      <c r="G55" s="144"/>
      <c r="H55" s="7"/>
      <c r="I55" s="72"/>
      <c r="J55" s="144"/>
      <c r="K55" s="7"/>
    </row>
    <row r="56" spans="1:11" ht="15">
      <c r="A56" s="7"/>
      <c r="C56" s="94"/>
      <c r="D56" s="116"/>
      <c r="E56" s="7"/>
      <c r="F56" s="141"/>
      <c r="G56" s="144"/>
      <c r="H56" s="7"/>
      <c r="I56" s="72"/>
      <c r="J56" s="144"/>
      <c r="K56" s="7"/>
    </row>
  </sheetData>
  <sheetProtection/>
  <mergeCells count="19">
    <mergeCell ref="A7:K7"/>
    <mergeCell ref="B9:B11"/>
    <mergeCell ref="K48:K49"/>
    <mergeCell ref="C48:C49"/>
    <mergeCell ref="D48:D49"/>
    <mergeCell ref="E48:E49"/>
    <mergeCell ref="F48:F49"/>
    <mergeCell ref="G48:G49"/>
    <mergeCell ref="J10:J11"/>
    <mergeCell ref="K10:K11"/>
    <mergeCell ref="L10:L11"/>
    <mergeCell ref="A9:A11"/>
    <mergeCell ref="C9:E9"/>
    <mergeCell ref="F9:H9"/>
    <mergeCell ref="I9:K9"/>
    <mergeCell ref="D10:D11"/>
    <mergeCell ref="E10:E11"/>
    <mergeCell ref="G10:G11"/>
    <mergeCell ref="H10:H11"/>
  </mergeCells>
  <printOptions/>
  <pageMargins left="0.78" right="0.1968503937007874" top="0.68" bottom="0.17" header="0.17" footer="0.17"/>
  <pageSetup fitToHeight="1" fitToWidth="1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2024-01-25T09:55:36Z</cp:lastPrinted>
  <dcterms:created xsi:type="dcterms:W3CDTF">1996-10-08T23:32:33Z</dcterms:created>
  <dcterms:modified xsi:type="dcterms:W3CDTF">2024-02-09T06:19:49Z</dcterms:modified>
  <cp:category/>
  <cp:version/>
  <cp:contentType/>
  <cp:contentStatus/>
</cp:coreProperties>
</file>